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8" tabRatio="893" activeTab="0"/>
  </bookViews>
  <sheets>
    <sheet name="меню СЭС 7-11" sheetId="1" r:id="rId1"/>
  </sheets>
  <definedNames>
    <definedName name="_xlnm.Print_Area" localSheetId="0">'меню СЭС 7-11'!$A$1:$H$524</definedName>
  </definedNames>
  <calcPr fullCalcOnLoad="1"/>
</workbook>
</file>

<file path=xl/sharedStrings.xml><?xml version="1.0" encoding="utf-8"?>
<sst xmlns="http://schemas.openxmlformats.org/spreadsheetml/2006/main" count="1093" uniqueCount="289">
  <si>
    <t>Наименование</t>
  </si>
  <si>
    <t xml:space="preserve">Выход, г. </t>
  </si>
  <si>
    <t>Технологическая и нормативная документация /сборник рецептур/</t>
  </si>
  <si>
    <t>№ рецептуры или технологической карты</t>
  </si>
  <si>
    <t>Белки</t>
  </si>
  <si>
    <t>Жиры</t>
  </si>
  <si>
    <t>Углеводы, г</t>
  </si>
  <si>
    <t>Энергетическая ценность, ккал.</t>
  </si>
  <si>
    <t>Всего, г</t>
  </si>
  <si>
    <t>1 день</t>
  </si>
  <si>
    <t>Завтрак</t>
  </si>
  <si>
    <t>Итого:</t>
  </si>
  <si>
    <t>к/к</t>
  </si>
  <si>
    <t>Обед</t>
  </si>
  <si>
    <t>80</t>
  </si>
  <si>
    <t>200</t>
  </si>
  <si>
    <t>30</t>
  </si>
  <si>
    <t>к\к</t>
  </si>
  <si>
    <t>40</t>
  </si>
  <si>
    <t>Полдник</t>
  </si>
  <si>
    <t>Итого за день:</t>
  </si>
  <si>
    <t>2 День</t>
  </si>
  <si>
    <t>60</t>
  </si>
  <si>
    <t>Капуста тушеная из свежей</t>
  </si>
  <si>
    <t>100</t>
  </si>
  <si>
    <t>150</t>
  </si>
  <si>
    <t>3 День</t>
  </si>
  <si>
    <t>4 День</t>
  </si>
  <si>
    <t>5 День</t>
  </si>
  <si>
    <t>50</t>
  </si>
  <si>
    <t>Кефир</t>
  </si>
  <si>
    <t>6 День</t>
  </si>
  <si>
    <t>7 День</t>
  </si>
  <si>
    <t>8 День</t>
  </si>
  <si>
    <t>9 День</t>
  </si>
  <si>
    <t>10 День</t>
  </si>
  <si>
    <t>Каша гречневая рассыпчатая</t>
  </si>
  <si>
    <t>Котлеты рубленные из птицы</t>
  </si>
  <si>
    <t>Какао с молоком</t>
  </si>
  <si>
    <t>Кисель из клюквы</t>
  </si>
  <si>
    <t>Омлет с сыром</t>
  </si>
  <si>
    <t>70</t>
  </si>
  <si>
    <t>150/30</t>
  </si>
  <si>
    <t>Молоко кипяченое</t>
  </si>
  <si>
    <t>Компот из кураги</t>
  </si>
  <si>
    <t>170</t>
  </si>
  <si>
    <t>Ужин</t>
  </si>
  <si>
    <t>Ужин 2</t>
  </si>
  <si>
    <t>Компот из сухофруктов</t>
  </si>
  <si>
    <t>Котлеты из говядины</t>
  </si>
  <si>
    <t>Гуляш из говядины</t>
  </si>
  <si>
    <t>200/50</t>
  </si>
  <si>
    <t>Сосиски отварные</t>
  </si>
  <si>
    <t>250</t>
  </si>
  <si>
    <t>Печенье овсяное</t>
  </si>
  <si>
    <t>227/367</t>
  </si>
  <si>
    <t>180</t>
  </si>
  <si>
    <t>Оладьи со сгущеным молоком</t>
  </si>
  <si>
    <t xml:space="preserve">Чай с сахаром </t>
  </si>
  <si>
    <t>Кофейный напиток</t>
  </si>
  <si>
    <t>Бутерброд с сыром</t>
  </si>
  <si>
    <t>308/360</t>
  </si>
  <si>
    <t>20</t>
  </si>
  <si>
    <t>Голубцы ленивые</t>
  </si>
  <si>
    <t>Яблоки свежие</t>
  </si>
  <si>
    <t>Бананы свежие</t>
  </si>
  <si>
    <t>Каша пшеничная жидкая</t>
  </si>
  <si>
    <t>Груши свежие</t>
  </si>
  <si>
    <t>200/20</t>
  </si>
  <si>
    <t>Чай с  лимоном</t>
  </si>
  <si>
    <t>Булочка творожная</t>
  </si>
  <si>
    <t>11 День</t>
  </si>
  <si>
    <t>40/20</t>
  </si>
  <si>
    <t>12 День</t>
  </si>
  <si>
    <t>13 День</t>
  </si>
  <si>
    <t>14 День</t>
  </si>
  <si>
    <t>125</t>
  </si>
  <si>
    <t>50/50</t>
  </si>
  <si>
    <t>160</t>
  </si>
  <si>
    <t>190</t>
  </si>
  <si>
    <t>Кисломолочный продукт</t>
  </si>
  <si>
    <t>Кефир детский в индивидуальной упаковке</t>
  </si>
  <si>
    <t>Кекс в индивидуальной упаковке</t>
  </si>
  <si>
    <t>150/20</t>
  </si>
  <si>
    <t>Пастила</t>
  </si>
  <si>
    <t>22</t>
  </si>
  <si>
    <t>Суфле творожное с джемом</t>
  </si>
  <si>
    <t>2/30</t>
  </si>
  <si>
    <t>Компот из яблок</t>
  </si>
  <si>
    <t>Печенье сахарное</t>
  </si>
  <si>
    <t>Помидор св., огурец св.(порц)</t>
  </si>
  <si>
    <t>2011*</t>
  </si>
  <si>
    <t>71/1/2</t>
  </si>
  <si>
    <t>Пряники заварные, глазированые с начинкой</t>
  </si>
  <si>
    <t>Салат из свежих помидор ** ( до 28.2.03 используется свежий лук репчатый, с 01.03 заменяем на зеленый лук)</t>
  </si>
  <si>
    <t>Салат из свежих огурцов** ( до 28.2.03 используется свежий лук репчатый, с 01.03 заменяем на зеленый лук)</t>
  </si>
  <si>
    <t>Напиток клюквенный</t>
  </si>
  <si>
    <t>Помидоры св.(порц)</t>
  </si>
  <si>
    <t>71/1</t>
  </si>
  <si>
    <t>Салат из свежих помидор и огурцов** ( до 28.2.03 используется свежий лук репчатый, с 01.03 заменяем на зеленый лук)</t>
  </si>
  <si>
    <t>Салат из соленых огурцов с луком** ( до 28.2.03 используется свежий лук репчатый, с 01.03 заменяем на зеленый лук)</t>
  </si>
  <si>
    <t>Филе куриное запеченое в яйце</t>
  </si>
  <si>
    <t>Блинчики со сгущеным молоком</t>
  </si>
  <si>
    <t>Борщ с капустой и картофелем</t>
  </si>
  <si>
    <t>Огурец соленый (порц)</t>
  </si>
  <si>
    <t>70/2</t>
  </si>
  <si>
    <t>Жаркое по-домашнему со свининой</t>
  </si>
  <si>
    <t>Огурец свежий (порц)</t>
  </si>
  <si>
    <t>71/2</t>
  </si>
  <si>
    <t>Чай с молоком</t>
  </si>
  <si>
    <t>Салат из сежих помидор со сладким перцем** ( до 28.2.03 используется свежий лук репчатый, с 01.03 заменяем на зеленый лук)</t>
  </si>
  <si>
    <t>Чай с лимоном</t>
  </si>
  <si>
    <t>Средняя сбалансированость</t>
  </si>
  <si>
    <t>* - Сборник рецептур на продукцию для обучающихся во всех образовательных учреждениях. Москва, Дели принт, 2011. Рекомендовано НИИ питания РАМН, редакция Могильного М.П., Тутельяна В.А.</t>
  </si>
  <si>
    <t>** - до 28.2.03 используется свежий лук репчатый, с 01.03 заменяем на зеленый лук</t>
  </si>
  <si>
    <t>*** - выход порций готовых блюд установлен из расчета стоимости рационов горячего питания</t>
  </si>
  <si>
    <t>****Допускаются отклонения в случае сбоев поставки в наименованиях по фруктам и напиткам, сезонные замены овощей и фруктов.</t>
  </si>
  <si>
    <t>Для составления меню использован источник:</t>
  </si>
  <si>
    <t>«Сборник методических рекомендаций по организации питания детей и подростков» в учреждениях образования Санкт-Петербурга.  2008 год.</t>
  </si>
  <si>
    <t>«Сборник рецептур блюд и кулинарных изделий для предприятий общественного питания» 1996 год.</t>
  </si>
  <si>
    <t>«Сборник рецептур на продукцию диетического питания для предприятий общественного питания» 2013 года</t>
  </si>
  <si>
    <t>«Сборник рецептур блюд и кулинарных изделий для предприятий общественного питания при общеобразовательных школах» /Под общей редакцией В.Т.Лапшиной.- М.: «Хлебпродинформ»,  2004 г</t>
  </si>
  <si>
    <t>«Сборник рецептур на продукцию для обучающихся во всех образовательных учреждениях.» Москва, Дели принт, 2011. Рекомендовано НИИ питания РАМН, редакция Могильного М.П., Тутельяна В.А.</t>
  </si>
  <si>
    <t>Черешня свежая*****</t>
  </si>
  <si>
    <t>65</t>
  </si>
  <si>
    <t>Плов со свининой</t>
  </si>
  <si>
    <r>
      <t xml:space="preserve">Итого за </t>
    </r>
    <r>
      <rPr>
        <b/>
        <i/>
        <sz val="10"/>
        <color indexed="10"/>
        <rFont val="Times New Roman"/>
        <family val="1"/>
      </rPr>
      <t xml:space="preserve">14 </t>
    </r>
    <r>
      <rPr>
        <b/>
        <i/>
        <sz val="10"/>
        <rFont val="Times New Roman"/>
        <family val="1"/>
      </rPr>
      <t>дней</t>
    </r>
  </si>
  <si>
    <r>
      <t xml:space="preserve">Средняя сбалансированостьза </t>
    </r>
    <r>
      <rPr>
        <b/>
        <i/>
        <sz val="10"/>
        <color indexed="10"/>
        <rFont val="Times New Roman"/>
        <family val="1"/>
      </rPr>
      <t>14 дней</t>
    </r>
  </si>
  <si>
    <t>Чай с сахаром</t>
  </si>
  <si>
    <t>150/10</t>
  </si>
  <si>
    <t>40/20/10</t>
  </si>
  <si>
    <t>Рассольник Ленинградский (со сметаной)</t>
  </si>
  <si>
    <t>200/20/10</t>
  </si>
  <si>
    <t>Птица тушеная в сметаном соусе</t>
  </si>
  <si>
    <t xml:space="preserve">Рис отварной </t>
  </si>
  <si>
    <t>Батон обогащенный микронутриентами</t>
  </si>
  <si>
    <t>Хлеб ржаной обогащенный микронутриентами</t>
  </si>
  <si>
    <t>90/50</t>
  </si>
  <si>
    <t>Картофельное пюре</t>
  </si>
  <si>
    <t>Кефир 2,5% жирности</t>
  </si>
  <si>
    <t>Чай с джемом</t>
  </si>
  <si>
    <t>Мандарины свежие</t>
  </si>
  <si>
    <t>130</t>
  </si>
  <si>
    <t>Салат из квашеной капусты*(с01.03 репчатый лук, заменяем на зеленый лук)</t>
  </si>
  <si>
    <t>Суп летний овощной</t>
  </si>
  <si>
    <t>90</t>
  </si>
  <si>
    <t>Картофель отварной с маслом</t>
  </si>
  <si>
    <t>Напиток лимоный</t>
  </si>
  <si>
    <t>Макароны отварные</t>
  </si>
  <si>
    <t>Сок фруктовый  абрикосовый в индивидуальной упаковке</t>
  </si>
  <si>
    <t>Бутерброд с маслом</t>
  </si>
  <si>
    <t>200/10/20</t>
  </si>
  <si>
    <t>Запеканка картофельная с мясом с соусом сметанным</t>
  </si>
  <si>
    <t>Сок яблочный фруктовый в индивидуальной упаковке</t>
  </si>
  <si>
    <t>Запеканка из творога (с джемом)</t>
  </si>
  <si>
    <t>Котлеты мясо картофельные по хвалынски</t>
  </si>
  <si>
    <t>Рис с овощами</t>
  </si>
  <si>
    <t>Кисель из джема</t>
  </si>
  <si>
    <t>Каша рисовая вязкая</t>
  </si>
  <si>
    <t>150/5</t>
  </si>
  <si>
    <t>30/20/10</t>
  </si>
  <si>
    <t>Салат из свеклы с сыром и чесноком</t>
  </si>
  <si>
    <t>Суп картофельный с макаронными изделиями (с курой)</t>
  </si>
  <si>
    <t>Азу</t>
  </si>
  <si>
    <t>Сок персиковый в индивидуальной упаковке</t>
  </si>
  <si>
    <t>Ватрушка с творогом</t>
  </si>
  <si>
    <t>741/764</t>
  </si>
  <si>
    <t>Суп рыбный</t>
  </si>
  <si>
    <t>Плов из филе куры</t>
  </si>
  <si>
    <t>Нектар фруктовый в индивидуальной упаковке</t>
  </si>
  <si>
    <t>200/5</t>
  </si>
  <si>
    <t>Суп молочный с макароными изделиями</t>
  </si>
  <si>
    <t>Зефир</t>
  </si>
  <si>
    <t>Каша геркулесовая жидкая</t>
  </si>
  <si>
    <t>Бутерброд горячий с колбасой вареной и сыром</t>
  </si>
  <si>
    <t>12</t>
  </si>
  <si>
    <t>Рыба под маринадом</t>
  </si>
  <si>
    <t>Борщ волынский (со сметаной с говядиной)</t>
  </si>
  <si>
    <t>200/10/10</t>
  </si>
  <si>
    <t>Печень по строгоновски</t>
  </si>
  <si>
    <t>256/371</t>
  </si>
  <si>
    <t>90/30</t>
  </si>
  <si>
    <t>Апельсины свежие</t>
  </si>
  <si>
    <t>Йогурт 2,5% жирности вишня/черешня,сладкий молочно фруктовый в индивидуальной упаковке</t>
  </si>
  <si>
    <t>50/25/25/10</t>
  </si>
  <si>
    <t>40/30/20/10</t>
  </si>
  <si>
    <t>5</t>
  </si>
  <si>
    <t>9,12</t>
  </si>
  <si>
    <t>Щи из свежей капусты с картофелем (со сметаной с говядиной)</t>
  </si>
  <si>
    <t>Компот из апельсинов</t>
  </si>
  <si>
    <t>Тефтели из говядины с соусом сметаным с томатом</t>
  </si>
  <si>
    <t>3/15</t>
  </si>
  <si>
    <t>40/20/20/5</t>
  </si>
  <si>
    <t>Суп из овощей с курой</t>
  </si>
  <si>
    <t>Напиток яблочный</t>
  </si>
  <si>
    <t>Сок фруктовый  яблочный в индивидуальной упаковке</t>
  </si>
  <si>
    <t>Рулет фаршированый луком и яйцом</t>
  </si>
  <si>
    <t>Биойогурт в индивидуальной упаковке</t>
  </si>
  <si>
    <t>Компот из смеси сухофруктов</t>
  </si>
  <si>
    <t>Пицца "Школьная"</t>
  </si>
  <si>
    <t>Суп с крупой и мясными фрикадельками</t>
  </si>
  <si>
    <t>200/25</t>
  </si>
  <si>
    <t>Пирожок из дрожжевого теста с картофелем</t>
  </si>
  <si>
    <t>449/455</t>
  </si>
  <si>
    <t>6,98</t>
  </si>
  <si>
    <t>Перец фаршированый говядиной и рисом с сосом сметаным</t>
  </si>
  <si>
    <t>Кефир детский 2,5% жирности в индивидуальной упаковке</t>
  </si>
  <si>
    <t>200/15</t>
  </si>
  <si>
    <t>Винигрет овощной</t>
  </si>
  <si>
    <t>35</t>
  </si>
  <si>
    <t>55</t>
  </si>
  <si>
    <t>90/20</t>
  </si>
  <si>
    <t>2/50</t>
  </si>
  <si>
    <t>Компот из груш</t>
  </si>
  <si>
    <t>Каша пшенная жидкая</t>
  </si>
  <si>
    <t xml:space="preserve"> Огурец св.(порц)</t>
  </si>
  <si>
    <t>230</t>
  </si>
  <si>
    <t xml:space="preserve">Апельсины свежие </t>
  </si>
  <si>
    <t>Блины со сгущеным молоком</t>
  </si>
  <si>
    <t>Напиток клюквеный</t>
  </si>
  <si>
    <t>Салат степной** ( до 28.2.03 используется свежий лук репчатый, с 01.03 заменяем на зеленый лук)</t>
  </si>
  <si>
    <t>Каша гречневая вязкая</t>
  </si>
  <si>
    <t>Напиток из варенья</t>
  </si>
  <si>
    <t>Салат из свежих  огурцов** ( до 28.2.03 используется свежий лук репчатый, с 01.03 заменяем на зеленый лук)</t>
  </si>
  <si>
    <t>Бифидок в индивидуальной упаковке</t>
  </si>
  <si>
    <t>Кисель из мандарин</t>
  </si>
  <si>
    <t>Салат редис с огурцами</t>
  </si>
  <si>
    <t>Соус сметано-томатный</t>
  </si>
  <si>
    <t>Компот из свежих плодов****</t>
  </si>
  <si>
    <t>Напиток из плодов шиповника</t>
  </si>
  <si>
    <t xml:space="preserve">Макароны отварные </t>
  </si>
  <si>
    <t>Сосиска отварная</t>
  </si>
  <si>
    <t>Сок персиковый фруктовый в индивидуальной упаковке</t>
  </si>
  <si>
    <t>Салат из соленых огурцов** ( до 28.2.03 используется свежий лук репчатый, с 01.03 заменяем на зеленый лук)</t>
  </si>
  <si>
    <t>Цикличное четырнадцатидневное меню рационов горячего питания                                                                                       (завтрак, обед, полдник, ужин, второй ужин)                                                                        для обеспечения питания детей с 7 - 11 лет загородной дачи                                      ГБОУ СОШ №619                                                                                                    Калининского района Санкт-Петербурга 2022 год</t>
  </si>
  <si>
    <t>206</t>
  </si>
  <si>
    <t>25</t>
  </si>
  <si>
    <t>Запеканка рыбная с соусом сметаным</t>
  </si>
  <si>
    <t>Сок фруктовый в индивидуальной упаковке</t>
  </si>
  <si>
    <t>*****Сезоная ягода, заменяем по летнему сезону - черешня,абрикос,персик,слива,киви</t>
  </si>
  <si>
    <t>Сборник рецептур на продукцию для питания детей в дошкольных образовательных организациях / Под редакцией Могильного М.П., Тутельяна В.А.2012 год</t>
  </si>
  <si>
    <t>Бутерброд с плавленым сыром и маслом</t>
  </si>
  <si>
    <t>20/10/30</t>
  </si>
  <si>
    <t>Салат со свеклой и зеленым горошком</t>
  </si>
  <si>
    <t>760</t>
  </si>
  <si>
    <t>570</t>
  </si>
  <si>
    <t>650</t>
  </si>
  <si>
    <t>231</t>
  </si>
  <si>
    <t>745</t>
  </si>
  <si>
    <t>460</t>
  </si>
  <si>
    <t>725</t>
  </si>
  <si>
    <t>Бутерброд с маслом и джемом</t>
  </si>
  <si>
    <t>40/10/20</t>
  </si>
  <si>
    <t>280</t>
  </si>
  <si>
    <t>Ряженка 2,5%</t>
  </si>
  <si>
    <t>Персики*****</t>
  </si>
  <si>
    <t>Конфета шоколадная</t>
  </si>
  <si>
    <t>Суп картофельный с горохом и гренками(с говядиной)</t>
  </si>
  <si>
    <t>Напиток из шиповника</t>
  </si>
  <si>
    <t>Киви свежий*****</t>
  </si>
  <si>
    <t>Индейка тушеная в молочном соусе</t>
  </si>
  <si>
    <t>Конфета коровка</t>
  </si>
  <si>
    <t>Яйца вареные</t>
  </si>
  <si>
    <t>1 шт</t>
  </si>
  <si>
    <t>Булочка домашняя</t>
  </si>
  <si>
    <t>Бутерброд горячий с ветчиной и сыром</t>
  </si>
  <si>
    <t>Ряженка</t>
  </si>
  <si>
    <t>Бутерброд с ветчиной и плавленым сыром</t>
  </si>
  <si>
    <t>10/25/50/25</t>
  </si>
  <si>
    <t>Персики свежие*****</t>
  </si>
  <si>
    <t>Котлеты из кур запеченые с сыром в молочном соусе соусом сметано томатным</t>
  </si>
  <si>
    <t>316/366</t>
  </si>
  <si>
    <t>Бутерброд с сыром и ветчиной</t>
  </si>
  <si>
    <t>Каша "Янтарная"пшенная жидкая с яблоком</t>
  </si>
  <si>
    <t>Рыба запеченая под молочным соусом с сыром</t>
  </si>
  <si>
    <t>238/366</t>
  </si>
  <si>
    <t>Бутерброд с джемом</t>
  </si>
  <si>
    <t>Суп картофельный с горохоми гренками(с говядиной)</t>
  </si>
  <si>
    <t>Рыба по польски</t>
  </si>
  <si>
    <t>Винегрет овощной</t>
  </si>
  <si>
    <t>10/40</t>
  </si>
  <si>
    <t>Гуляш из свинины</t>
  </si>
  <si>
    <t>Макароны с овощами</t>
  </si>
  <si>
    <t>Сдоба обыкновеная</t>
  </si>
  <si>
    <t>Сок яблочный в индивидуальной упаковке</t>
  </si>
  <si>
    <t>Картофель отварной</t>
  </si>
  <si>
    <t>Азу из говядины</t>
  </si>
  <si>
    <t>Бутерброд горячий с маслом</t>
  </si>
  <si>
    <t>200/20/15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</si>
</sst>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[$-F800]dddd\,\ mmmm\ dd\,\ yyyy"/>
    <numFmt numFmtId="188" formatCode="0.0000"/>
    <numFmt numFmtId="189" formatCode="0.00000"/>
  </numFmts>
  <fonts count="56">
    <font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2"/>
      <name val="Arial"/>
      <family val="2"/>
    </font>
    <font>
      <sz val="10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u val="single"/>
      <sz val="1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2" fillId="33" borderId="0" xfId="0" applyFont="1" applyFill="1" applyAlignment="1">
      <alignment horizontal="left" wrapText="1"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180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80" fontId="7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wrapText="1"/>
    </xf>
    <xf numFmtId="180" fontId="5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/>
    </xf>
    <xf numFmtId="0" fontId="11" fillId="33" borderId="0" xfId="0" applyFont="1" applyFill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wrapText="1"/>
    </xf>
    <xf numFmtId="180" fontId="5" fillId="33" borderId="11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/>
    </xf>
    <xf numFmtId="2" fontId="53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2" fontId="3" fillId="33" borderId="11" xfId="0" applyNumberFormat="1" applyFont="1" applyFill="1" applyBorder="1" applyAlignment="1">
      <alignment horizontal="center"/>
    </xf>
    <xf numFmtId="2" fontId="53" fillId="34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/>
    </xf>
    <xf numFmtId="14" fontId="4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49" fontId="12" fillId="33" borderId="16" xfId="0" applyNumberFormat="1" applyFont="1" applyFill="1" applyBorder="1" applyAlignment="1">
      <alignment horizontal="center" vertical="center" wrapText="1"/>
    </xf>
    <xf numFmtId="49" fontId="12" fillId="33" borderId="17" xfId="0" applyNumberFormat="1" applyFont="1" applyFill="1" applyBorder="1" applyAlignment="1">
      <alignment horizontal="center" vertical="center" wrapText="1"/>
    </xf>
    <xf numFmtId="49" fontId="12" fillId="33" borderId="18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7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95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5"/>
  <sheetViews>
    <sheetView tabSelected="1" zoomScale="120" zoomScaleNormal="120" zoomScalePageLayoutView="0" workbookViewId="0" topLeftCell="A1">
      <selection activeCell="A11" sqref="A11:H11"/>
    </sheetView>
  </sheetViews>
  <sheetFormatPr defaultColWidth="9.140625" defaultRowHeight="12.75"/>
  <cols>
    <col min="1" max="1" width="36.28125" style="6" customWidth="1"/>
    <col min="2" max="2" width="10.421875" style="4" customWidth="1"/>
    <col min="3" max="3" width="8.00390625" style="4" customWidth="1"/>
    <col min="4" max="4" width="7.140625" style="4" customWidth="1"/>
    <col min="5" max="5" width="7.421875" style="4" customWidth="1"/>
    <col min="6" max="6" width="7.7109375" style="4" customWidth="1"/>
    <col min="7" max="7" width="7.28125" style="4" customWidth="1"/>
    <col min="8" max="8" width="9.28125" style="4" customWidth="1"/>
    <col min="9" max="16384" width="9.140625" style="5" customWidth="1"/>
  </cols>
  <sheetData>
    <row r="1" ht="12.75"/>
    <row r="2" ht="12.75">
      <c r="A2" s="3"/>
    </row>
    <row r="3" ht="12.75">
      <c r="A3" s="3"/>
    </row>
    <row r="4" ht="12.75">
      <c r="A4" s="3"/>
    </row>
    <row r="5" ht="12.75">
      <c r="A5" s="3"/>
    </row>
    <row r="6" ht="12.75">
      <c r="A6" s="3"/>
    </row>
    <row r="7" spans="1:2" ht="12.75">
      <c r="A7" s="3"/>
      <c r="B7" s="30"/>
    </row>
    <row r="8" ht="12.75">
      <c r="A8" s="3"/>
    </row>
    <row r="9" ht="12.75">
      <c r="A9" s="74">
        <v>44706</v>
      </c>
    </row>
    <row r="10" ht="13.5" thickBot="1"/>
    <row r="11" spans="1:8" ht="119.25" customHeight="1" thickBot="1">
      <c r="A11" s="112" t="s">
        <v>234</v>
      </c>
      <c r="B11" s="113"/>
      <c r="C11" s="113"/>
      <c r="D11" s="113"/>
      <c r="E11" s="113"/>
      <c r="F11" s="113"/>
      <c r="G11" s="113"/>
      <c r="H11" s="114"/>
    </row>
    <row r="12" ht="15" customHeight="1"/>
    <row r="13" ht="15" customHeight="1">
      <c r="A13" s="7"/>
    </row>
    <row r="14" spans="1:8" s="8" customFormat="1" ht="39.75" customHeight="1">
      <c r="A14" s="106" t="s">
        <v>0</v>
      </c>
      <c r="B14" s="104" t="s">
        <v>1</v>
      </c>
      <c r="C14" s="103" t="s">
        <v>2</v>
      </c>
      <c r="D14" s="106" t="s">
        <v>3</v>
      </c>
      <c r="E14" s="28" t="s">
        <v>4</v>
      </c>
      <c r="F14" s="28" t="s">
        <v>5</v>
      </c>
      <c r="G14" s="106" t="s">
        <v>6</v>
      </c>
      <c r="H14" s="106" t="s">
        <v>7</v>
      </c>
    </row>
    <row r="15" spans="1:8" s="8" customFormat="1" ht="65.25" customHeight="1">
      <c r="A15" s="106"/>
      <c r="B15" s="105"/>
      <c r="C15" s="103"/>
      <c r="D15" s="106"/>
      <c r="E15" s="29" t="s">
        <v>8</v>
      </c>
      <c r="F15" s="29" t="s">
        <v>8</v>
      </c>
      <c r="G15" s="106"/>
      <c r="H15" s="106"/>
    </row>
    <row r="16" spans="1:8" s="8" customFormat="1" ht="12.75">
      <c r="A16" s="89" t="s">
        <v>9</v>
      </c>
      <c r="B16" s="89"/>
      <c r="C16" s="89"/>
      <c r="D16" s="89"/>
      <c r="E16" s="89"/>
      <c r="F16" s="89"/>
      <c r="G16" s="89"/>
      <c r="H16" s="89"/>
    </row>
    <row r="17" spans="1:8" s="8" customFormat="1" ht="12.75">
      <c r="A17" s="89" t="s">
        <v>10</v>
      </c>
      <c r="B17" s="89"/>
      <c r="C17" s="89"/>
      <c r="D17" s="89"/>
      <c r="E17" s="89"/>
      <c r="F17" s="89"/>
      <c r="G17" s="89"/>
      <c r="H17" s="89"/>
    </row>
    <row r="18" spans="1:8" s="3" customFormat="1" ht="12">
      <c r="A18" s="41" t="s">
        <v>214</v>
      </c>
      <c r="B18" s="1" t="s">
        <v>129</v>
      </c>
      <c r="C18" s="2">
        <v>2008</v>
      </c>
      <c r="D18" s="2">
        <v>184</v>
      </c>
      <c r="E18" s="15">
        <v>7.050000000000001</v>
      </c>
      <c r="F18" s="15">
        <v>3.8499999999999996</v>
      </c>
      <c r="G18" s="15">
        <v>22.959999999999997</v>
      </c>
      <c r="H18" s="15">
        <v>165.89999999999998</v>
      </c>
    </row>
    <row r="19" spans="1:8" s="3" customFormat="1" ht="12">
      <c r="A19" s="41" t="s">
        <v>128</v>
      </c>
      <c r="B19" s="1" t="s">
        <v>15</v>
      </c>
      <c r="C19" s="2">
        <v>2008</v>
      </c>
      <c r="D19" s="2">
        <v>430</v>
      </c>
      <c r="E19" s="22">
        <v>0.2</v>
      </c>
      <c r="F19" s="22">
        <v>0.1</v>
      </c>
      <c r="G19" s="22">
        <v>15</v>
      </c>
      <c r="H19" s="22">
        <v>60</v>
      </c>
    </row>
    <row r="20" spans="1:8" s="3" customFormat="1" ht="12">
      <c r="A20" s="42" t="s">
        <v>60</v>
      </c>
      <c r="B20" s="1" t="s">
        <v>130</v>
      </c>
      <c r="C20" s="2">
        <v>2008</v>
      </c>
      <c r="D20" s="2">
        <v>3</v>
      </c>
      <c r="E20" s="2">
        <v>9.1</v>
      </c>
      <c r="F20" s="2">
        <v>14.9</v>
      </c>
      <c r="G20" s="2">
        <v>18.6</v>
      </c>
      <c r="H20" s="2">
        <v>186.3</v>
      </c>
    </row>
    <row r="21" spans="1:8" s="3" customFormat="1" ht="12">
      <c r="A21" s="43" t="s">
        <v>217</v>
      </c>
      <c r="B21" s="62" t="s">
        <v>53</v>
      </c>
      <c r="C21" s="2" t="s">
        <v>12</v>
      </c>
      <c r="D21" s="2" t="s">
        <v>12</v>
      </c>
      <c r="E21" s="2">
        <v>3</v>
      </c>
      <c r="F21" s="2">
        <v>1</v>
      </c>
      <c r="G21" s="2">
        <v>27.6</v>
      </c>
      <c r="H21" s="2">
        <v>72</v>
      </c>
    </row>
    <row r="22" spans="1:8" s="14" customFormat="1" ht="12.75">
      <c r="A22" s="11" t="s">
        <v>11</v>
      </c>
      <c r="B22" s="12"/>
      <c r="C22" s="27"/>
      <c r="D22" s="27"/>
      <c r="E22" s="44">
        <f>E21+E19+E20+E18</f>
        <v>19.35</v>
      </c>
      <c r="F22" s="44">
        <f>F21+F19+F20+F18</f>
        <v>19.85</v>
      </c>
      <c r="G22" s="44">
        <f>G21+G19+G20+G18</f>
        <v>84.16</v>
      </c>
      <c r="H22" s="44">
        <f>H21+H19+H20+H18</f>
        <v>484.2</v>
      </c>
    </row>
    <row r="23" spans="1:8" s="8" customFormat="1" ht="12.75">
      <c r="A23" s="102" t="s">
        <v>13</v>
      </c>
      <c r="B23" s="102"/>
      <c r="C23" s="102"/>
      <c r="D23" s="102"/>
      <c r="E23" s="102"/>
      <c r="F23" s="102"/>
      <c r="G23" s="102"/>
      <c r="H23" s="102"/>
    </row>
    <row r="24" spans="1:8" s="3" customFormat="1" ht="36">
      <c r="A24" s="41" t="s">
        <v>110</v>
      </c>
      <c r="B24" s="45" t="s">
        <v>24</v>
      </c>
      <c r="C24" s="22">
        <v>2008</v>
      </c>
      <c r="D24" s="22">
        <v>25</v>
      </c>
      <c r="E24" s="22">
        <v>0.66</v>
      </c>
      <c r="F24" s="22">
        <v>6.06</v>
      </c>
      <c r="G24" s="22">
        <v>2.16</v>
      </c>
      <c r="H24" s="22">
        <v>63.599999999999994</v>
      </c>
    </row>
    <row r="25" spans="1:8" s="3" customFormat="1" ht="12">
      <c r="A25" s="41" t="s">
        <v>131</v>
      </c>
      <c r="B25" s="1" t="s">
        <v>132</v>
      </c>
      <c r="C25" s="2">
        <v>2008</v>
      </c>
      <c r="D25" s="2">
        <v>91</v>
      </c>
      <c r="E25" s="46">
        <v>3.5</v>
      </c>
      <c r="F25" s="46">
        <v>4.64</v>
      </c>
      <c r="G25" s="46">
        <v>10.3</v>
      </c>
      <c r="H25" s="46">
        <v>102.3</v>
      </c>
    </row>
    <row r="26" spans="1:8" s="3" customFormat="1" ht="12" customHeight="1">
      <c r="A26" s="115" t="s">
        <v>133</v>
      </c>
      <c r="B26" s="96" t="s">
        <v>137</v>
      </c>
      <c r="C26" s="2">
        <v>2008</v>
      </c>
      <c r="D26" s="2">
        <v>312</v>
      </c>
      <c r="E26" s="2">
        <v>11.1</v>
      </c>
      <c r="F26" s="2">
        <v>9.6</v>
      </c>
      <c r="G26" s="2">
        <v>2.8800000000000003</v>
      </c>
      <c r="H26" s="2">
        <v>114.6</v>
      </c>
    </row>
    <row r="27" spans="1:8" s="16" customFormat="1" ht="13.5" customHeight="1">
      <c r="A27" s="116"/>
      <c r="B27" s="97"/>
      <c r="C27" s="2">
        <v>2008</v>
      </c>
      <c r="D27" s="2">
        <v>371</v>
      </c>
      <c r="E27" s="2">
        <v>1.6</v>
      </c>
      <c r="F27" s="2">
        <v>0.6</v>
      </c>
      <c r="G27" s="2">
        <v>5.6</v>
      </c>
      <c r="H27" s="2">
        <v>89.6</v>
      </c>
    </row>
    <row r="28" spans="1:8" s="16" customFormat="1" ht="12">
      <c r="A28" s="42" t="s">
        <v>134</v>
      </c>
      <c r="B28" s="1" t="s">
        <v>56</v>
      </c>
      <c r="C28" s="2">
        <v>2008</v>
      </c>
      <c r="D28" s="2">
        <v>325</v>
      </c>
      <c r="E28" s="15">
        <v>3.5200000000000005</v>
      </c>
      <c r="F28" s="15">
        <v>6.048</v>
      </c>
      <c r="G28" s="15">
        <v>19.3</v>
      </c>
      <c r="H28" s="15">
        <v>103.4</v>
      </c>
    </row>
    <row r="29" spans="1:8" s="3" customFormat="1" ht="12">
      <c r="A29" s="17" t="s">
        <v>229</v>
      </c>
      <c r="B29" s="1" t="s">
        <v>15</v>
      </c>
      <c r="C29" s="2">
        <v>2008</v>
      </c>
      <c r="D29" s="2">
        <v>441</v>
      </c>
      <c r="E29" s="2">
        <v>0.5</v>
      </c>
      <c r="F29" s="2">
        <v>0.1</v>
      </c>
      <c r="G29" s="2">
        <v>26.9</v>
      </c>
      <c r="H29" s="2">
        <v>114.6</v>
      </c>
    </row>
    <row r="30" spans="1:8" s="3" customFormat="1" ht="12">
      <c r="A30" s="10" t="s">
        <v>135</v>
      </c>
      <c r="B30" s="1" t="s">
        <v>18</v>
      </c>
      <c r="C30" s="2" t="s">
        <v>12</v>
      </c>
      <c r="D30" s="2" t="s">
        <v>12</v>
      </c>
      <c r="E30" s="15">
        <v>3.8179999999999996</v>
      </c>
      <c r="F30" s="15">
        <v>1.3943999999999999</v>
      </c>
      <c r="G30" s="15">
        <v>32.702</v>
      </c>
      <c r="H30" s="15">
        <v>155.708</v>
      </c>
    </row>
    <row r="31" spans="1:8" s="14" customFormat="1" ht="12.75">
      <c r="A31" s="10" t="s">
        <v>136</v>
      </c>
      <c r="B31" s="1" t="s">
        <v>29</v>
      </c>
      <c r="C31" s="2" t="s">
        <v>12</v>
      </c>
      <c r="D31" s="2" t="s">
        <v>12</v>
      </c>
      <c r="E31" s="15">
        <v>2.7132</v>
      </c>
      <c r="F31" s="15">
        <v>0.3192</v>
      </c>
      <c r="G31" s="15">
        <v>16.9176</v>
      </c>
      <c r="H31" s="15">
        <v>89.376</v>
      </c>
    </row>
    <row r="32" spans="1:8" s="14" customFormat="1" ht="12.75">
      <c r="A32" s="11" t="s">
        <v>11</v>
      </c>
      <c r="B32" s="12" t="s">
        <v>244</v>
      </c>
      <c r="C32" s="40"/>
      <c r="D32" s="40"/>
      <c r="E32" s="44">
        <f>E31+E30+E29+E28+E27+E26+E25+E24</f>
        <v>27.4112</v>
      </c>
      <c r="F32" s="44">
        <f>F31+F30+F29+F28+F27+F26+F25+F24</f>
        <v>28.761599999999998</v>
      </c>
      <c r="G32" s="44">
        <f>G31+G30+G29+G28+G27+G26+G25+G24</f>
        <v>116.75959999999998</v>
      </c>
      <c r="H32" s="44">
        <f>H31+H30+H29+H28+H27+H26+H25+H24</f>
        <v>833.184</v>
      </c>
    </row>
    <row r="33" spans="1:8" s="3" customFormat="1" ht="12">
      <c r="A33" s="87" t="s">
        <v>19</v>
      </c>
      <c r="B33" s="87"/>
      <c r="C33" s="87"/>
      <c r="D33" s="87"/>
      <c r="E33" s="87"/>
      <c r="F33" s="87"/>
      <c r="G33" s="87"/>
      <c r="H33" s="87"/>
    </row>
    <row r="34" spans="1:8" s="3" customFormat="1" ht="12">
      <c r="A34" s="17" t="s">
        <v>57</v>
      </c>
      <c r="B34" s="1" t="s">
        <v>83</v>
      </c>
      <c r="C34" s="2">
        <v>2008</v>
      </c>
      <c r="D34" s="2">
        <v>444</v>
      </c>
      <c r="E34" s="2">
        <v>9.6</v>
      </c>
      <c r="F34" s="2">
        <v>12.5</v>
      </c>
      <c r="G34" s="2">
        <v>23.6</v>
      </c>
      <c r="H34" s="2">
        <v>202.36</v>
      </c>
    </row>
    <row r="35" spans="1:8" s="3" customFormat="1" ht="12">
      <c r="A35" s="17" t="s">
        <v>69</v>
      </c>
      <c r="B35" s="1" t="s">
        <v>15</v>
      </c>
      <c r="C35" s="2">
        <v>2008</v>
      </c>
      <c r="D35" s="2">
        <v>431</v>
      </c>
      <c r="E35" s="2">
        <v>0.3</v>
      </c>
      <c r="F35" s="2">
        <v>0.1</v>
      </c>
      <c r="G35" s="2">
        <v>15.2</v>
      </c>
      <c r="H35" s="2">
        <v>62</v>
      </c>
    </row>
    <row r="36" spans="1:8" s="3" customFormat="1" ht="12">
      <c r="A36" s="17" t="s">
        <v>123</v>
      </c>
      <c r="B36" s="1" t="s">
        <v>15</v>
      </c>
      <c r="C36" s="2" t="s">
        <v>17</v>
      </c>
      <c r="D36" s="2" t="s">
        <v>12</v>
      </c>
      <c r="E36" s="2">
        <v>2.2</v>
      </c>
      <c r="F36" s="2">
        <v>0.8</v>
      </c>
      <c r="G36" s="2">
        <v>11.6</v>
      </c>
      <c r="H36" s="2">
        <v>96.2</v>
      </c>
    </row>
    <row r="37" spans="1:8" s="8" customFormat="1" ht="12.75">
      <c r="A37" s="11" t="s">
        <v>11</v>
      </c>
      <c r="B37" s="12" t="s">
        <v>245</v>
      </c>
      <c r="C37" s="27"/>
      <c r="D37" s="27"/>
      <c r="E37" s="27">
        <f>SUM(E34:E36)</f>
        <v>12.100000000000001</v>
      </c>
      <c r="F37" s="27">
        <f>SUM(F34:F36)</f>
        <v>13.4</v>
      </c>
      <c r="G37" s="27">
        <f>SUM(G34:G36)</f>
        <v>50.4</v>
      </c>
      <c r="H37" s="27">
        <f>SUM(H34:H36)</f>
        <v>360.56</v>
      </c>
    </row>
    <row r="38" spans="1:8" s="14" customFormat="1" ht="12.75">
      <c r="A38" s="87" t="s">
        <v>46</v>
      </c>
      <c r="B38" s="87"/>
      <c r="C38" s="87"/>
      <c r="D38" s="87"/>
      <c r="E38" s="87"/>
      <c r="F38" s="87"/>
      <c r="G38" s="87"/>
      <c r="H38" s="87"/>
    </row>
    <row r="39" spans="1:8" s="3" customFormat="1" ht="12">
      <c r="A39" s="41" t="s">
        <v>208</v>
      </c>
      <c r="B39" s="60" t="s">
        <v>24</v>
      </c>
      <c r="C39" s="2">
        <v>2008</v>
      </c>
      <c r="D39" s="2">
        <v>51</v>
      </c>
      <c r="E39" s="31">
        <v>0.42</v>
      </c>
      <c r="F39" s="31">
        <v>6.06</v>
      </c>
      <c r="G39" s="31">
        <v>5.6</v>
      </c>
      <c r="H39" s="31">
        <v>61.8</v>
      </c>
    </row>
    <row r="40" spans="1:8" s="3" customFormat="1" ht="12">
      <c r="A40" s="41" t="s">
        <v>237</v>
      </c>
      <c r="B40" s="1" t="s">
        <v>51</v>
      </c>
      <c r="C40" s="2">
        <v>2008</v>
      </c>
      <c r="D40" s="2">
        <v>231</v>
      </c>
      <c r="E40" s="31">
        <v>12.1256</v>
      </c>
      <c r="F40" s="31">
        <v>12.162400000000002</v>
      </c>
      <c r="G40" s="31">
        <v>21.5</v>
      </c>
      <c r="H40" s="31">
        <v>245.92</v>
      </c>
    </row>
    <row r="41" spans="1:8" s="3" customFormat="1" ht="24">
      <c r="A41" s="41" t="s">
        <v>153</v>
      </c>
      <c r="B41" s="1" t="s">
        <v>15</v>
      </c>
      <c r="C41" s="2" t="s">
        <v>17</v>
      </c>
      <c r="D41" s="2" t="s">
        <v>12</v>
      </c>
      <c r="E41" s="31">
        <v>0.8</v>
      </c>
      <c r="F41" s="31">
        <v>0.4</v>
      </c>
      <c r="G41" s="31">
        <v>31.6</v>
      </c>
      <c r="H41" s="31">
        <v>93</v>
      </c>
    </row>
    <row r="42" spans="1:8" s="3" customFormat="1" ht="12">
      <c r="A42" s="10" t="s">
        <v>135</v>
      </c>
      <c r="B42" s="1" t="s">
        <v>22</v>
      </c>
      <c r="C42" s="2" t="s">
        <v>12</v>
      </c>
      <c r="D42" s="2" t="s">
        <v>12</v>
      </c>
      <c r="E42" s="31">
        <v>3.8179999999999996</v>
      </c>
      <c r="F42" s="31">
        <v>1.3943999999999999</v>
      </c>
      <c r="G42" s="31">
        <v>22.3</v>
      </c>
      <c r="H42" s="31">
        <v>155.708</v>
      </c>
    </row>
    <row r="43" spans="1:8" s="3" customFormat="1" ht="12">
      <c r="A43" s="10" t="s">
        <v>136</v>
      </c>
      <c r="B43" s="1" t="s">
        <v>18</v>
      </c>
      <c r="C43" s="2" t="s">
        <v>12</v>
      </c>
      <c r="D43" s="2" t="s">
        <v>12</v>
      </c>
      <c r="E43" s="31">
        <v>2.7132</v>
      </c>
      <c r="F43" s="31">
        <v>0.3192</v>
      </c>
      <c r="G43" s="31">
        <v>11.6</v>
      </c>
      <c r="H43" s="31">
        <v>89.376</v>
      </c>
    </row>
    <row r="44" spans="1:8" s="8" customFormat="1" ht="12.75">
      <c r="A44" s="11" t="s">
        <v>11</v>
      </c>
      <c r="B44" s="12" t="s">
        <v>246</v>
      </c>
      <c r="C44" s="27"/>
      <c r="D44" s="27"/>
      <c r="E44" s="48">
        <f>SUM(E39:E43)</f>
        <v>19.876800000000003</v>
      </c>
      <c r="F44" s="48">
        <f>SUM(F39:F43)</f>
        <v>20.336</v>
      </c>
      <c r="G44" s="48">
        <f>SUM(G39:G43)</f>
        <v>92.6</v>
      </c>
      <c r="H44" s="48">
        <f>SUM(H39:H43)</f>
        <v>645.804</v>
      </c>
    </row>
    <row r="45" spans="1:8" s="14" customFormat="1" ht="12.75">
      <c r="A45" s="87" t="s">
        <v>47</v>
      </c>
      <c r="B45" s="87"/>
      <c r="C45" s="87"/>
      <c r="D45" s="87"/>
      <c r="E45" s="87"/>
      <c r="F45" s="87"/>
      <c r="G45" s="87"/>
      <c r="H45" s="87"/>
    </row>
    <row r="46" spans="1:8" s="8" customFormat="1" ht="24">
      <c r="A46" s="17" t="s">
        <v>206</v>
      </c>
      <c r="B46" s="1" t="s">
        <v>235</v>
      </c>
      <c r="C46" s="2">
        <v>2008</v>
      </c>
      <c r="D46" s="2">
        <v>435</v>
      </c>
      <c r="E46" s="31">
        <v>6</v>
      </c>
      <c r="F46" s="31">
        <v>2</v>
      </c>
      <c r="G46" s="31">
        <v>8</v>
      </c>
      <c r="H46" s="31">
        <v>62</v>
      </c>
    </row>
    <row r="47" spans="1:8" s="8" customFormat="1" ht="12.75">
      <c r="A47" s="17" t="s">
        <v>54</v>
      </c>
      <c r="B47" s="1" t="s">
        <v>236</v>
      </c>
      <c r="C47" s="2" t="s">
        <v>12</v>
      </c>
      <c r="D47" s="2" t="s">
        <v>12</v>
      </c>
      <c r="E47" s="31">
        <v>1.65</v>
      </c>
      <c r="F47" s="31">
        <v>5.4</v>
      </c>
      <c r="G47" s="31">
        <v>18.9</v>
      </c>
      <c r="H47" s="31">
        <v>12</v>
      </c>
    </row>
    <row r="48" spans="1:8" s="8" customFormat="1" ht="12.75">
      <c r="A48" s="11" t="s">
        <v>11</v>
      </c>
      <c r="B48" s="12" t="s">
        <v>247</v>
      </c>
      <c r="C48" s="27"/>
      <c r="D48" s="27"/>
      <c r="E48" s="48">
        <f>SUM(E46:E46)</f>
        <v>6</v>
      </c>
      <c r="F48" s="48">
        <f>SUM(F46:F46)</f>
        <v>2</v>
      </c>
      <c r="G48" s="48">
        <f>SUM(G46:G46)</f>
        <v>8</v>
      </c>
      <c r="H48" s="48">
        <f>SUM(H46:H46)</f>
        <v>62</v>
      </c>
    </row>
    <row r="49" spans="1:8" s="14" customFormat="1" ht="13.5">
      <c r="A49" s="18" t="s">
        <v>20</v>
      </c>
      <c r="B49" s="19"/>
      <c r="C49" s="20"/>
      <c r="D49" s="20"/>
      <c r="E49" s="32">
        <f>E44+E37+E22+E32</f>
        <v>78.738</v>
      </c>
      <c r="F49" s="32">
        <f>F44+F37+F22+F32</f>
        <v>82.3476</v>
      </c>
      <c r="G49" s="32">
        <f>G44+G37+G22+G32</f>
        <v>343.91959999999995</v>
      </c>
      <c r="H49" s="32">
        <f>H44+H37+H22+H32</f>
        <v>2323.748</v>
      </c>
    </row>
    <row r="50" spans="1:8" s="8" customFormat="1" ht="12.75">
      <c r="A50" s="92" t="s">
        <v>21</v>
      </c>
      <c r="B50" s="93"/>
      <c r="C50" s="93"/>
      <c r="D50" s="93"/>
      <c r="E50" s="93"/>
      <c r="F50" s="93"/>
      <c r="G50" s="93"/>
      <c r="H50" s="93"/>
    </row>
    <row r="51" spans="1:8" s="8" customFormat="1" ht="12.75">
      <c r="A51" s="89" t="s">
        <v>10</v>
      </c>
      <c r="B51" s="89"/>
      <c r="C51" s="89"/>
      <c r="D51" s="89"/>
      <c r="E51" s="89"/>
      <c r="F51" s="89"/>
      <c r="G51" s="89"/>
      <c r="H51" s="89"/>
    </row>
    <row r="52" spans="1:8" s="3" customFormat="1" ht="12">
      <c r="A52" s="41" t="s">
        <v>221</v>
      </c>
      <c r="B52" s="1" t="s">
        <v>129</v>
      </c>
      <c r="C52" s="2">
        <v>2008</v>
      </c>
      <c r="D52" s="2">
        <v>184</v>
      </c>
      <c r="E52" s="49">
        <v>4.5</v>
      </c>
      <c r="F52" s="49">
        <v>4.5649999999999995</v>
      </c>
      <c r="G52" s="49">
        <v>19.3</v>
      </c>
      <c r="H52" s="49">
        <v>206.32</v>
      </c>
    </row>
    <row r="53" spans="1:8" s="3" customFormat="1" ht="12">
      <c r="A53" s="9" t="s">
        <v>241</v>
      </c>
      <c r="B53" s="1" t="s">
        <v>242</v>
      </c>
      <c r="C53" s="2">
        <v>2008</v>
      </c>
      <c r="D53" s="2">
        <v>3</v>
      </c>
      <c r="E53" s="31">
        <v>12.8</v>
      </c>
      <c r="F53" s="31">
        <v>14.5</v>
      </c>
      <c r="G53" s="31">
        <v>25.6</v>
      </c>
      <c r="H53" s="31">
        <v>274.6</v>
      </c>
    </row>
    <row r="54" spans="1:8" s="3" customFormat="1" ht="12">
      <c r="A54" s="43" t="s">
        <v>140</v>
      </c>
      <c r="B54" s="1" t="s">
        <v>15</v>
      </c>
      <c r="C54" s="2">
        <v>2008</v>
      </c>
      <c r="D54" s="2">
        <v>430</v>
      </c>
      <c r="E54" s="31">
        <v>0.3</v>
      </c>
      <c r="F54" s="31">
        <v>0.1</v>
      </c>
      <c r="G54" s="31">
        <v>11</v>
      </c>
      <c r="H54" s="31">
        <v>43</v>
      </c>
    </row>
    <row r="55" spans="1:8" s="3" customFormat="1" ht="12">
      <c r="A55" s="42" t="s">
        <v>141</v>
      </c>
      <c r="B55" s="24" t="s">
        <v>142</v>
      </c>
      <c r="C55" s="2" t="s">
        <v>12</v>
      </c>
      <c r="D55" s="2" t="s">
        <v>12</v>
      </c>
      <c r="E55" s="31">
        <v>1.296</v>
      </c>
      <c r="F55" s="31">
        <v>0.43200000000000005</v>
      </c>
      <c r="G55" s="31">
        <v>27.864000000000004</v>
      </c>
      <c r="H55" s="31">
        <v>64.584</v>
      </c>
    </row>
    <row r="56" spans="1:8" s="8" customFormat="1" ht="12.75">
      <c r="A56" s="11" t="s">
        <v>11</v>
      </c>
      <c r="B56" s="12"/>
      <c r="C56" s="27"/>
      <c r="D56" s="27"/>
      <c r="E56" s="48">
        <f>E55+E54+E53+E52</f>
        <v>18.896</v>
      </c>
      <c r="F56" s="48">
        <f>F55+F54+F53+F52</f>
        <v>19.597</v>
      </c>
      <c r="G56" s="48">
        <f>G55+G54+G53+G52</f>
        <v>83.764</v>
      </c>
      <c r="H56" s="48">
        <f>H55+H54+H53+H52</f>
        <v>588.504</v>
      </c>
    </row>
    <row r="57" spans="1:8" s="8" customFormat="1" ht="12.75">
      <c r="A57" s="92" t="s">
        <v>13</v>
      </c>
      <c r="B57" s="93"/>
      <c r="C57" s="93"/>
      <c r="D57" s="93"/>
      <c r="E57" s="93"/>
      <c r="F57" s="93"/>
      <c r="G57" s="93"/>
      <c r="H57" s="93"/>
    </row>
    <row r="58" spans="1:8" s="3" customFormat="1" ht="24">
      <c r="A58" s="59" t="s">
        <v>143</v>
      </c>
      <c r="B58" s="45" t="s">
        <v>24</v>
      </c>
      <c r="C58" s="22">
        <v>2008</v>
      </c>
      <c r="D58" s="22">
        <v>40</v>
      </c>
      <c r="E58" s="49">
        <v>0.96</v>
      </c>
      <c r="F58" s="49">
        <v>3.0599999999999996</v>
      </c>
      <c r="G58" s="49">
        <v>12.6</v>
      </c>
      <c r="H58" s="49">
        <v>49.8</v>
      </c>
    </row>
    <row r="59" spans="1:8" s="3" customFormat="1" ht="12">
      <c r="A59" s="17" t="s">
        <v>144</v>
      </c>
      <c r="B59" s="1" t="s">
        <v>207</v>
      </c>
      <c r="C59" s="2">
        <v>2008</v>
      </c>
      <c r="D59" s="2">
        <v>103</v>
      </c>
      <c r="E59" s="49">
        <v>4.5</v>
      </c>
      <c r="F59" s="49">
        <v>5.3</v>
      </c>
      <c r="G59" s="49">
        <v>5.1</v>
      </c>
      <c r="H59" s="49">
        <v>110</v>
      </c>
    </row>
    <row r="60" spans="1:8" s="3" customFormat="1" ht="12" customHeight="1">
      <c r="A60" s="98" t="s">
        <v>274</v>
      </c>
      <c r="B60" s="1" t="s">
        <v>145</v>
      </c>
      <c r="C60" s="2">
        <v>2008</v>
      </c>
      <c r="D60" s="2">
        <v>238</v>
      </c>
      <c r="E60" s="31">
        <v>9.6</v>
      </c>
      <c r="F60" s="31">
        <v>7.9</v>
      </c>
      <c r="G60" s="31">
        <v>7.9</v>
      </c>
      <c r="H60" s="49">
        <v>125.8</v>
      </c>
    </row>
    <row r="61" spans="1:8" s="3" customFormat="1" ht="12">
      <c r="A61" s="99"/>
      <c r="B61" s="1" t="s">
        <v>29</v>
      </c>
      <c r="C61" s="2">
        <v>2008</v>
      </c>
      <c r="D61" s="2">
        <v>366</v>
      </c>
      <c r="E61" s="31">
        <v>1</v>
      </c>
      <c r="F61" s="31">
        <v>3.1</v>
      </c>
      <c r="G61" s="31">
        <v>3.3</v>
      </c>
      <c r="H61" s="31">
        <v>45</v>
      </c>
    </row>
    <row r="62" spans="1:8" s="3" customFormat="1" ht="12">
      <c r="A62" s="17" t="s">
        <v>146</v>
      </c>
      <c r="B62" s="69" t="s">
        <v>56</v>
      </c>
      <c r="C62" s="2">
        <v>2008</v>
      </c>
      <c r="D62" s="2">
        <v>123</v>
      </c>
      <c r="E62" s="31">
        <v>4.56</v>
      </c>
      <c r="F62" s="31">
        <v>6.347999999999999</v>
      </c>
      <c r="G62" s="31">
        <v>35.69</v>
      </c>
      <c r="H62" s="31">
        <v>169.58</v>
      </c>
    </row>
    <row r="63" spans="1:8" s="3" customFormat="1" ht="12">
      <c r="A63" s="41" t="s">
        <v>147</v>
      </c>
      <c r="B63" s="1" t="s">
        <v>15</v>
      </c>
      <c r="C63" s="2">
        <v>2008</v>
      </c>
      <c r="D63" s="2">
        <v>399</v>
      </c>
      <c r="E63" s="31">
        <v>0.2</v>
      </c>
      <c r="F63" s="31">
        <v>0</v>
      </c>
      <c r="G63" s="31">
        <v>25.7</v>
      </c>
      <c r="H63" s="31">
        <v>105</v>
      </c>
    </row>
    <row r="64" spans="1:8" s="3" customFormat="1" ht="12">
      <c r="A64" s="10" t="s">
        <v>135</v>
      </c>
      <c r="B64" s="1" t="s">
        <v>18</v>
      </c>
      <c r="C64" s="2" t="s">
        <v>12</v>
      </c>
      <c r="D64" s="2" t="s">
        <v>12</v>
      </c>
      <c r="E64" s="31">
        <v>3.8179999999999996</v>
      </c>
      <c r="F64" s="31">
        <v>1.3943999999999999</v>
      </c>
      <c r="G64" s="31">
        <v>22.3</v>
      </c>
      <c r="H64" s="31">
        <v>155.708</v>
      </c>
    </row>
    <row r="65" spans="1:8" s="3" customFormat="1" ht="12">
      <c r="A65" s="10" t="s">
        <v>136</v>
      </c>
      <c r="B65" s="1" t="s">
        <v>29</v>
      </c>
      <c r="C65" s="2" t="s">
        <v>12</v>
      </c>
      <c r="D65" s="2" t="s">
        <v>12</v>
      </c>
      <c r="E65" s="31">
        <v>2.7132</v>
      </c>
      <c r="F65" s="31">
        <v>0.3192</v>
      </c>
      <c r="G65" s="31">
        <v>11.6</v>
      </c>
      <c r="H65" s="31">
        <v>89.376</v>
      </c>
    </row>
    <row r="66" spans="1:8" s="8" customFormat="1" ht="12.75">
      <c r="A66" s="11" t="s">
        <v>11</v>
      </c>
      <c r="B66" s="23" t="s">
        <v>248</v>
      </c>
      <c r="C66" s="13"/>
      <c r="D66" s="13"/>
      <c r="E66" s="50">
        <f>SUM(E58:E65)</f>
        <v>27.3512</v>
      </c>
      <c r="F66" s="50">
        <f>SUM(F58:F65)</f>
        <v>27.421599999999998</v>
      </c>
      <c r="G66" s="50">
        <f>SUM(G58:G65)</f>
        <v>124.19</v>
      </c>
      <c r="H66" s="50">
        <f>SUM(H58:H65)</f>
        <v>850.264</v>
      </c>
    </row>
    <row r="67" spans="1:8" s="3" customFormat="1" ht="12">
      <c r="A67" s="87" t="s">
        <v>19</v>
      </c>
      <c r="B67" s="87"/>
      <c r="C67" s="87"/>
      <c r="D67" s="87"/>
      <c r="E67" s="87"/>
      <c r="F67" s="87"/>
      <c r="G67" s="87"/>
      <c r="H67" s="87"/>
    </row>
    <row r="68" spans="1:8" s="3" customFormat="1" ht="12">
      <c r="A68" s="9" t="s">
        <v>93</v>
      </c>
      <c r="B68" s="1" t="s">
        <v>14</v>
      </c>
      <c r="C68" s="2" t="s">
        <v>12</v>
      </c>
      <c r="D68" s="2" t="s">
        <v>12</v>
      </c>
      <c r="E68" s="31">
        <v>3.7</v>
      </c>
      <c r="F68" s="31">
        <v>6.3</v>
      </c>
      <c r="G68" s="31">
        <v>18.9</v>
      </c>
      <c r="H68" s="31">
        <v>158.6</v>
      </c>
    </row>
    <row r="69" spans="1:8" s="3" customFormat="1" ht="12">
      <c r="A69" s="17" t="s">
        <v>43</v>
      </c>
      <c r="B69" s="1" t="s">
        <v>15</v>
      </c>
      <c r="C69" s="2">
        <v>2008</v>
      </c>
      <c r="D69" s="2">
        <v>434</v>
      </c>
      <c r="E69" s="31">
        <v>6</v>
      </c>
      <c r="F69" s="31">
        <v>5</v>
      </c>
      <c r="G69" s="31">
        <v>10.1</v>
      </c>
      <c r="H69" s="31">
        <v>98.6</v>
      </c>
    </row>
    <row r="70" spans="1:8" s="3" customFormat="1" ht="12">
      <c r="A70" s="17" t="s">
        <v>123</v>
      </c>
      <c r="B70" s="1" t="s">
        <v>15</v>
      </c>
      <c r="C70" s="2" t="s">
        <v>17</v>
      </c>
      <c r="D70" s="2" t="s">
        <v>12</v>
      </c>
      <c r="E70" s="31">
        <v>2.2</v>
      </c>
      <c r="F70" s="31">
        <v>0.8</v>
      </c>
      <c r="G70" s="31">
        <v>11.6</v>
      </c>
      <c r="H70" s="31">
        <v>96.2</v>
      </c>
    </row>
    <row r="71" spans="1:8" s="14" customFormat="1" ht="12.75">
      <c r="A71" s="11" t="s">
        <v>11</v>
      </c>
      <c r="B71" s="12" t="s">
        <v>249</v>
      </c>
      <c r="C71" s="27"/>
      <c r="D71" s="27"/>
      <c r="E71" s="48">
        <f>SUM(E68:E70)</f>
        <v>11.899999999999999</v>
      </c>
      <c r="F71" s="48">
        <f>SUM(F68:F70)</f>
        <v>12.100000000000001</v>
      </c>
      <c r="G71" s="48">
        <f>SUM(G68:G70)</f>
        <v>40.6</v>
      </c>
      <c r="H71" s="48">
        <f>SUM(H68:H70)</f>
        <v>353.4</v>
      </c>
    </row>
    <row r="72" spans="1:8" s="14" customFormat="1" ht="12.75">
      <c r="A72" s="87" t="s">
        <v>46</v>
      </c>
      <c r="B72" s="87"/>
      <c r="C72" s="87"/>
      <c r="D72" s="87"/>
      <c r="E72" s="87"/>
      <c r="F72" s="87"/>
      <c r="G72" s="87"/>
      <c r="H72" s="87"/>
    </row>
    <row r="73" spans="1:8" s="3" customFormat="1" ht="12">
      <c r="A73" s="17" t="s">
        <v>243</v>
      </c>
      <c r="B73" s="1" t="s">
        <v>24</v>
      </c>
      <c r="C73" s="2">
        <v>2011</v>
      </c>
      <c r="D73" s="2">
        <v>40</v>
      </c>
      <c r="E73" s="31">
        <v>2.28</v>
      </c>
      <c r="F73" s="31">
        <v>3.6599999999999997</v>
      </c>
      <c r="G73" s="31">
        <v>13.5</v>
      </c>
      <c r="H73" s="31">
        <v>70.8</v>
      </c>
    </row>
    <row r="74" spans="1:8" s="3" customFormat="1" ht="12">
      <c r="A74" s="41" t="s">
        <v>50</v>
      </c>
      <c r="B74" s="1" t="s">
        <v>137</v>
      </c>
      <c r="C74" s="2">
        <v>2008</v>
      </c>
      <c r="D74" s="2">
        <v>259</v>
      </c>
      <c r="E74" s="31">
        <v>6.68</v>
      </c>
      <c r="F74" s="31">
        <v>9.68</v>
      </c>
      <c r="G74" s="31">
        <v>15.87</v>
      </c>
      <c r="H74" s="31">
        <v>110.25</v>
      </c>
    </row>
    <row r="75" spans="1:8" s="3" customFormat="1" ht="12">
      <c r="A75" s="42" t="s">
        <v>148</v>
      </c>
      <c r="B75" s="1" t="s">
        <v>56</v>
      </c>
      <c r="C75" s="2">
        <v>2008</v>
      </c>
      <c r="D75" s="2">
        <v>331</v>
      </c>
      <c r="E75" s="31">
        <v>3.28</v>
      </c>
      <c r="F75" s="31">
        <v>4.608</v>
      </c>
      <c r="G75" s="31">
        <v>9.32</v>
      </c>
      <c r="H75" s="31">
        <v>95.68</v>
      </c>
    </row>
    <row r="76" spans="1:8" s="3" customFormat="1" ht="24">
      <c r="A76" s="17" t="s">
        <v>149</v>
      </c>
      <c r="B76" s="1" t="s">
        <v>15</v>
      </c>
      <c r="C76" s="2" t="s">
        <v>12</v>
      </c>
      <c r="D76" s="2" t="s">
        <v>12</v>
      </c>
      <c r="E76" s="31">
        <v>1</v>
      </c>
      <c r="F76" s="31">
        <v>0.2</v>
      </c>
      <c r="G76" s="31">
        <v>19.8</v>
      </c>
      <c r="H76" s="31">
        <v>86</v>
      </c>
    </row>
    <row r="77" spans="1:8" s="3" customFormat="1" ht="12">
      <c r="A77" s="10" t="s">
        <v>135</v>
      </c>
      <c r="B77" s="1" t="s">
        <v>124</v>
      </c>
      <c r="C77" s="2" t="s">
        <v>12</v>
      </c>
      <c r="D77" s="2" t="s">
        <v>12</v>
      </c>
      <c r="E77" s="31">
        <v>3.8179999999999996</v>
      </c>
      <c r="F77" s="31">
        <v>1.3943999999999999</v>
      </c>
      <c r="G77" s="31">
        <v>14.65</v>
      </c>
      <c r="H77" s="31">
        <v>145.84</v>
      </c>
    </row>
    <row r="78" spans="1:8" s="3" customFormat="1" ht="12">
      <c r="A78" s="10" t="s">
        <v>136</v>
      </c>
      <c r="B78" s="1" t="s">
        <v>18</v>
      </c>
      <c r="C78" s="2" t="s">
        <v>12</v>
      </c>
      <c r="D78" s="2" t="s">
        <v>12</v>
      </c>
      <c r="E78" s="31">
        <v>2.7132</v>
      </c>
      <c r="F78" s="31">
        <v>0.3192</v>
      </c>
      <c r="G78" s="31">
        <v>11.6</v>
      </c>
      <c r="H78" s="31">
        <v>79.96</v>
      </c>
    </row>
    <row r="79" spans="1:8" s="14" customFormat="1" ht="12.75">
      <c r="A79" s="11" t="s">
        <v>11</v>
      </c>
      <c r="B79" s="12" t="s">
        <v>250</v>
      </c>
      <c r="C79" s="27"/>
      <c r="D79" s="27"/>
      <c r="E79" s="48">
        <f>SUM(E73:E78)</f>
        <v>19.7712</v>
      </c>
      <c r="F79" s="48">
        <f>SUM(F73:F78)</f>
        <v>19.8616</v>
      </c>
      <c r="G79" s="48">
        <f>SUM(G73:G78)</f>
        <v>84.74</v>
      </c>
      <c r="H79" s="48">
        <f>SUM(H73:H78)</f>
        <v>588.5300000000001</v>
      </c>
    </row>
    <row r="80" spans="1:8" s="14" customFormat="1" ht="12.75">
      <c r="A80" s="87" t="s">
        <v>47</v>
      </c>
      <c r="B80" s="87"/>
      <c r="C80" s="87"/>
      <c r="D80" s="87"/>
      <c r="E80" s="87"/>
      <c r="F80" s="87"/>
      <c r="G80" s="87"/>
      <c r="H80" s="87"/>
    </row>
    <row r="81" spans="1:8" s="14" customFormat="1" ht="12.75">
      <c r="A81" s="41" t="s">
        <v>89</v>
      </c>
      <c r="B81" s="1" t="s">
        <v>16</v>
      </c>
      <c r="C81" s="2" t="s">
        <v>12</v>
      </c>
      <c r="D81" s="2" t="s">
        <v>12</v>
      </c>
      <c r="E81" s="2">
        <v>3</v>
      </c>
      <c r="F81" s="2">
        <v>1.8</v>
      </c>
      <c r="G81" s="2">
        <v>5.8</v>
      </c>
      <c r="H81" s="2">
        <v>40.2</v>
      </c>
    </row>
    <row r="82" spans="1:8" s="8" customFormat="1" ht="12.75">
      <c r="A82" s="17" t="s">
        <v>80</v>
      </c>
      <c r="B82" s="2">
        <v>200</v>
      </c>
      <c r="C82" s="2">
        <v>2008</v>
      </c>
      <c r="D82" s="2">
        <v>435</v>
      </c>
      <c r="E82" s="15">
        <v>5.550000000000001</v>
      </c>
      <c r="F82" s="15">
        <v>0.22200000000000003</v>
      </c>
      <c r="G82" s="15">
        <v>8.103</v>
      </c>
      <c r="H82" s="15">
        <v>62.160000000000004</v>
      </c>
    </row>
    <row r="83" spans="1:8" s="14" customFormat="1" ht="12.75">
      <c r="A83" s="11" t="s">
        <v>11</v>
      </c>
      <c r="B83" s="12" t="s">
        <v>216</v>
      </c>
      <c r="C83" s="27"/>
      <c r="D83" s="27"/>
      <c r="E83" s="25">
        <f>E82+E81</f>
        <v>8.55</v>
      </c>
      <c r="F83" s="25">
        <f>F82+F81</f>
        <v>2.0220000000000002</v>
      </c>
      <c r="G83" s="25">
        <f>G82+G81</f>
        <v>13.902999999999999</v>
      </c>
      <c r="H83" s="25">
        <f>H82+H81</f>
        <v>102.36000000000001</v>
      </c>
    </row>
    <row r="84" spans="1:8" s="14" customFormat="1" ht="13.5">
      <c r="A84" s="18" t="s">
        <v>20</v>
      </c>
      <c r="B84" s="19"/>
      <c r="C84" s="20"/>
      <c r="D84" s="20"/>
      <c r="E84" s="21">
        <f>E56+E66+E71+E79</f>
        <v>77.91839999999999</v>
      </c>
      <c r="F84" s="21">
        <f>F56+F66+F71+F79</f>
        <v>78.9802</v>
      </c>
      <c r="G84" s="21">
        <f>G56+G66+G71+G79</f>
        <v>333.294</v>
      </c>
      <c r="H84" s="21">
        <f>H56+H66+H71+H79</f>
        <v>2380.6980000000003</v>
      </c>
    </row>
    <row r="85" spans="1:8" s="8" customFormat="1" ht="12.75">
      <c r="A85" s="85" t="s">
        <v>26</v>
      </c>
      <c r="B85" s="86"/>
      <c r="C85" s="86"/>
      <c r="D85" s="86"/>
      <c r="E85" s="86"/>
      <c r="F85" s="86"/>
      <c r="G85" s="86"/>
      <c r="H85" s="86"/>
    </row>
    <row r="86" spans="1:8" s="8" customFormat="1" ht="12.75">
      <c r="A86" s="88" t="s">
        <v>10</v>
      </c>
      <c r="B86" s="88"/>
      <c r="C86" s="88"/>
      <c r="D86" s="88"/>
      <c r="E86" s="88"/>
      <c r="F86" s="88"/>
      <c r="G86" s="88"/>
      <c r="H86" s="88"/>
    </row>
    <row r="87" spans="1:8" s="3" customFormat="1" ht="12">
      <c r="A87" s="41" t="s">
        <v>40</v>
      </c>
      <c r="B87" s="1" t="s">
        <v>25</v>
      </c>
      <c r="C87" s="2">
        <v>2008</v>
      </c>
      <c r="D87" s="2">
        <v>215</v>
      </c>
      <c r="E87" s="31">
        <v>12.6</v>
      </c>
      <c r="F87" s="31">
        <v>7.8</v>
      </c>
      <c r="G87" s="31">
        <v>13.9</v>
      </c>
      <c r="H87" s="31">
        <v>185.3</v>
      </c>
    </row>
    <row r="88" spans="1:8" s="3" customFormat="1" ht="12">
      <c r="A88" s="42" t="s">
        <v>38</v>
      </c>
      <c r="B88" s="1" t="s">
        <v>15</v>
      </c>
      <c r="C88" s="2">
        <v>2008</v>
      </c>
      <c r="D88" s="2">
        <v>433</v>
      </c>
      <c r="E88" s="31">
        <v>2.9</v>
      </c>
      <c r="F88" s="31">
        <v>2.5</v>
      </c>
      <c r="G88" s="31">
        <v>24.8</v>
      </c>
      <c r="H88" s="31">
        <v>134</v>
      </c>
    </row>
    <row r="89" spans="1:8" s="3" customFormat="1" ht="12">
      <c r="A89" s="42" t="s">
        <v>251</v>
      </c>
      <c r="B89" s="1" t="s">
        <v>252</v>
      </c>
      <c r="C89" s="2">
        <v>2008</v>
      </c>
      <c r="D89" s="2">
        <v>2</v>
      </c>
      <c r="E89" s="31">
        <v>3.3</v>
      </c>
      <c r="F89" s="31">
        <v>9.14</v>
      </c>
      <c r="G89" s="31">
        <v>15.6</v>
      </c>
      <c r="H89" s="31">
        <v>144.6</v>
      </c>
    </row>
    <row r="90" spans="1:8" s="3" customFormat="1" ht="12">
      <c r="A90" s="17" t="s">
        <v>107</v>
      </c>
      <c r="B90" s="1" t="s">
        <v>16</v>
      </c>
      <c r="C90" s="2" t="s">
        <v>91</v>
      </c>
      <c r="D90" s="2" t="s">
        <v>108</v>
      </c>
      <c r="E90" s="51">
        <v>0.24</v>
      </c>
      <c r="F90" s="51">
        <v>0</v>
      </c>
      <c r="G90" s="51">
        <v>0.5599999999999999</v>
      </c>
      <c r="H90" s="51">
        <v>53.760000000000005</v>
      </c>
    </row>
    <row r="91" spans="1:8" s="3" customFormat="1" ht="12">
      <c r="A91" s="41" t="s">
        <v>65</v>
      </c>
      <c r="B91" s="1" t="s">
        <v>253</v>
      </c>
      <c r="C91" s="2" t="s">
        <v>12</v>
      </c>
      <c r="D91" s="2" t="s">
        <v>12</v>
      </c>
      <c r="E91" s="31">
        <v>0.612</v>
      </c>
      <c r="F91" s="31">
        <v>0.612</v>
      </c>
      <c r="G91" s="31">
        <v>29.3</v>
      </c>
      <c r="H91" s="31">
        <v>72.42</v>
      </c>
    </row>
    <row r="92" spans="1:8" s="14" customFormat="1" ht="12.75">
      <c r="A92" s="11" t="s">
        <v>11</v>
      </c>
      <c r="B92" s="12"/>
      <c r="C92" s="27"/>
      <c r="D92" s="27"/>
      <c r="E92" s="48">
        <f>E91+E90+E89+E88+E87</f>
        <v>19.652</v>
      </c>
      <c r="F92" s="48">
        <f>F91+F90+F89+F88+F87</f>
        <v>20.052</v>
      </c>
      <c r="G92" s="48">
        <f>G91+G90+G89+G88+G87</f>
        <v>84.16000000000001</v>
      </c>
      <c r="H92" s="48">
        <f>H91+H90+H89+H88+H87</f>
        <v>590.0799999999999</v>
      </c>
    </row>
    <row r="93" spans="1:8" s="8" customFormat="1" ht="12.75">
      <c r="A93" s="92" t="s">
        <v>13</v>
      </c>
      <c r="B93" s="93"/>
      <c r="C93" s="93"/>
      <c r="D93" s="93"/>
      <c r="E93" s="93"/>
      <c r="F93" s="93"/>
      <c r="G93" s="93"/>
      <c r="H93" s="93"/>
    </row>
    <row r="94" spans="1:8" s="3" customFormat="1" ht="36">
      <c r="A94" s="41" t="s">
        <v>99</v>
      </c>
      <c r="B94" s="45" t="s">
        <v>24</v>
      </c>
      <c r="C94" s="22">
        <v>2008</v>
      </c>
      <c r="D94" s="22">
        <v>23</v>
      </c>
      <c r="E94" s="49">
        <v>0.54</v>
      </c>
      <c r="F94" s="49">
        <v>1.9</v>
      </c>
      <c r="G94" s="49">
        <v>1.74</v>
      </c>
      <c r="H94" s="49">
        <v>63.599999999999994</v>
      </c>
    </row>
    <row r="95" spans="1:8" s="3" customFormat="1" ht="12">
      <c r="A95" s="41" t="s">
        <v>103</v>
      </c>
      <c r="B95" s="1" t="s">
        <v>151</v>
      </c>
      <c r="C95" s="2">
        <v>2008</v>
      </c>
      <c r="D95" s="2">
        <v>76</v>
      </c>
      <c r="E95" s="31">
        <v>7.8</v>
      </c>
      <c r="F95" s="31">
        <v>8.9</v>
      </c>
      <c r="G95" s="31">
        <v>14.9</v>
      </c>
      <c r="H95" s="31">
        <v>79.6</v>
      </c>
    </row>
    <row r="96" spans="1:8" s="3" customFormat="1" ht="12">
      <c r="A96" s="107" t="s">
        <v>152</v>
      </c>
      <c r="B96" s="100" t="s">
        <v>51</v>
      </c>
      <c r="C96" s="2">
        <v>2008</v>
      </c>
      <c r="D96" s="2">
        <v>299</v>
      </c>
      <c r="E96" s="31">
        <v>11.6</v>
      </c>
      <c r="F96" s="31">
        <v>13.5</v>
      </c>
      <c r="G96" s="31">
        <v>26.9</v>
      </c>
      <c r="H96" s="31">
        <v>315.61</v>
      </c>
    </row>
    <row r="97" spans="1:8" s="3" customFormat="1" ht="12" customHeight="1">
      <c r="A97" s="108"/>
      <c r="B97" s="101"/>
      <c r="C97" s="2">
        <v>2008</v>
      </c>
      <c r="D97" s="2">
        <v>371</v>
      </c>
      <c r="E97" s="49">
        <v>0.7</v>
      </c>
      <c r="F97" s="49">
        <v>2</v>
      </c>
      <c r="G97" s="49">
        <v>3.2</v>
      </c>
      <c r="H97" s="49">
        <v>34</v>
      </c>
    </row>
    <row r="98" spans="1:8" s="3" customFormat="1" ht="24">
      <c r="A98" s="41" t="s">
        <v>232</v>
      </c>
      <c r="B98" s="1" t="s">
        <v>15</v>
      </c>
      <c r="C98" s="2" t="s">
        <v>17</v>
      </c>
      <c r="D98" s="2" t="s">
        <v>12</v>
      </c>
      <c r="E98" s="31">
        <v>0.8</v>
      </c>
      <c r="F98" s="31">
        <v>0.4</v>
      </c>
      <c r="G98" s="31">
        <v>36.5</v>
      </c>
      <c r="H98" s="31">
        <v>93</v>
      </c>
    </row>
    <row r="99" spans="1:8" s="3" customFormat="1" ht="12">
      <c r="A99" s="10" t="s">
        <v>135</v>
      </c>
      <c r="B99" s="1" t="s">
        <v>29</v>
      </c>
      <c r="C99" s="2" t="s">
        <v>12</v>
      </c>
      <c r="D99" s="2" t="s">
        <v>12</v>
      </c>
      <c r="E99" s="31">
        <v>3.8179999999999996</v>
      </c>
      <c r="F99" s="31">
        <v>1.3943999999999999</v>
      </c>
      <c r="G99" s="31">
        <v>22.3</v>
      </c>
      <c r="H99" s="31">
        <v>155.708</v>
      </c>
    </row>
    <row r="100" spans="1:8" s="3" customFormat="1" ht="12">
      <c r="A100" s="10" t="s">
        <v>136</v>
      </c>
      <c r="B100" s="1" t="s">
        <v>16</v>
      </c>
      <c r="C100" s="2" t="s">
        <v>12</v>
      </c>
      <c r="D100" s="2" t="s">
        <v>12</v>
      </c>
      <c r="E100" s="31">
        <v>2.7132</v>
      </c>
      <c r="F100" s="31">
        <v>0.3192</v>
      </c>
      <c r="G100" s="31">
        <v>11.6</v>
      </c>
      <c r="H100" s="31">
        <v>89.376</v>
      </c>
    </row>
    <row r="101" spans="1:8" s="8" customFormat="1" ht="12.75">
      <c r="A101" s="11" t="s">
        <v>11</v>
      </c>
      <c r="B101" s="12"/>
      <c r="C101" s="27"/>
      <c r="D101" s="27"/>
      <c r="E101" s="48">
        <f>SUM(E94:E100)</f>
        <v>27.971199999999996</v>
      </c>
      <c r="F101" s="48">
        <f>SUM(F94:F100)</f>
        <v>28.4136</v>
      </c>
      <c r="G101" s="48">
        <f>SUM(G94:G100)</f>
        <v>117.14</v>
      </c>
      <c r="H101" s="48">
        <f>SUM(H94:H100)</f>
        <v>830.8939999999999</v>
      </c>
    </row>
    <row r="102" spans="1:8" s="8" customFormat="1" ht="12.75">
      <c r="A102" s="89" t="s">
        <v>19</v>
      </c>
      <c r="B102" s="89"/>
      <c r="C102" s="89"/>
      <c r="D102" s="89"/>
      <c r="E102" s="89"/>
      <c r="F102" s="89"/>
      <c r="G102" s="89"/>
      <c r="H102" s="89"/>
    </row>
    <row r="103" spans="1:8" s="3" customFormat="1" ht="12">
      <c r="A103" s="10" t="s">
        <v>96</v>
      </c>
      <c r="B103" s="1" t="s">
        <v>15</v>
      </c>
      <c r="C103" s="2">
        <v>2008</v>
      </c>
      <c r="D103" s="2">
        <v>437</v>
      </c>
      <c r="E103" s="31">
        <v>0.1</v>
      </c>
      <c r="F103" s="31">
        <v>0.1</v>
      </c>
      <c r="G103" s="31">
        <v>14.69</v>
      </c>
      <c r="H103" s="31">
        <v>53</v>
      </c>
    </row>
    <row r="104" spans="1:8" s="3" customFormat="1" ht="12">
      <c r="A104" s="17" t="s">
        <v>259</v>
      </c>
      <c r="B104" s="1" t="s">
        <v>15</v>
      </c>
      <c r="C104" s="2" t="s">
        <v>17</v>
      </c>
      <c r="D104" s="2" t="s">
        <v>12</v>
      </c>
      <c r="E104" s="31">
        <v>2.2</v>
      </c>
      <c r="F104" s="31">
        <v>0.8</v>
      </c>
      <c r="G104" s="31">
        <v>8.62</v>
      </c>
      <c r="H104" s="31">
        <v>36.8</v>
      </c>
    </row>
    <row r="105" spans="1:8" s="3" customFormat="1" ht="12">
      <c r="A105" s="17" t="s">
        <v>154</v>
      </c>
      <c r="B105" s="1" t="s">
        <v>83</v>
      </c>
      <c r="C105" s="2">
        <v>2008</v>
      </c>
      <c r="D105" s="2">
        <v>224</v>
      </c>
      <c r="E105" s="31">
        <v>9.65</v>
      </c>
      <c r="F105" s="31">
        <v>10.89</v>
      </c>
      <c r="G105" s="31">
        <v>28.6</v>
      </c>
      <c r="H105" s="31">
        <v>264.9</v>
      </c>
    </row>
    <row r="106" spans="1:8" s="14" customFormat="1" ht="12.75">
      <c r="A106" s="11" t="s">
        <v>11</v>
      </c>
      <c r="B106" s="12"/>
      <c r="C106" s="27"/>
      <c r="D106" s="27"/>
      <c r="E106" s="48">
        <f>SUM(E103:E105)</f>
        <v>11.950000000000001</v>
      </c>
      <c r="F106" s="48">
        <f>SUM(F103:F105)</f>
        <v>11.790000000000001</v>
      </c>
      <c r="G106" s="48">
        <f>SUM(G103:G105)</f>
        <v>51.91</v>
      </c>
      <c r="H106" s="48">
        <f>SUM(H103:H105)</f>
        <v>354.7</v>
      </c>
    </row>
    <row r="107" spans="1:8" s="14" customFormat="1" ht="12.75">
      <c r="A107" s="89" t="s">
        <v>46</v>
      </c>
      <c r="B107" s="89"/>
      <c r="C107" s="89"/>
      <c r="D107" s="89"/>
      <c r="E107" s="89"/>
      <c r="F107" s="89"/>
      <c r="G107" s="89"/>
      <c r="H107" s="89"/>
    </row>
    <row r="108" spans="1:8" s="3" customFormat="1" ht="36">
      <c r="A108" s="41" t="s">
        <v>223</v>
      </c>
      <c r="B108" s="1" t="s">
        <v>24</v>
      </c>
      <c r="C108" s="2">
        <v>2008</v>
      </c>
      <c r="D108" s="2">
        <v>19</v>
      </c>
      <c r="E108" s="31">
        <v>1.4</v>
      </c>
      <c r="F108" s="31">
        <v>5.6</v>
      </c>
      <c r="G108" s="31">
        <v>8.6</v>
      </c>
      <c r="H108" s="31">
        <v>65.98</v>
      </c>
    </row>
    <row r="109" spans="1:8" s="3" customFormat="1" ht="12">
      <c r="A109" s="41" t="s">
        <v>155</v>
      </c>
      <c r="B109" s="1" t="s">
        <v>145</v>
      </c>
      <c r="C109" s="2">
        <v>2008</v>
      </c>
      <c r="D109" s="2">
        <v>43</v>
      </c>
      <c r="E109" s="31">
        <v>6.8</v>
      </c>
      <c r="F109" s="31">
        <v>5.8</v>
      </c>
      <c r="G109" s="31">
        <v>18.45</v>
      </c>
      <c r="H109" s="31">
        <v>156.32</v>
      </c>
    </row>
    <row r="110" spans="1:8" s="3" customFormat="1" ht="12">
      <c r="A110" s="17" t="s">
        <v>156</v>
      </c>
      <c r="B110" s="1" t="s">
        <v>56</v>
      </c>
      <c r="C110" s="2">
        <v>2008</v>
      </c>
      <c r="D110" s="2">
        <v>327</v>
      </c>
      <c r="E110" s="31">
        <v>4.3</v>
      </c>
      <c r="F110" s="31">
        <v>7.3</v>
      </c>
      <c r="G110" s="31">
        <v>16.9</v>
      </c>
      <c r="H110" s="31">
        <v>102.36</v>
      </c>
    </row>
    <row r="111" spans="1:8" s="3" customFormat="1" ht="12">
      <c r="A111" s="10" t="s">
        <v>157</v>
      </c>
      <c r="B111" s="1" t="s">
        <v>15</v>
      </c>
      <c r="C111" s="2">
        <v>2008</v>
      </c>
      <c r="D111" s="2">
        <v>410</v>
      </c>
      <c r="E111" s="31">
        <v>0.1</v>
      </c>
      <c r="F111" s="31">
        <v>0</v>
      </c>
      <c r="G111" s="31">
        <v>9.6</v>
      </c>
      <c r="H111" s="31">
        <v>52.36</v>
      </c>
    </row>
    <row r="112" spans="1:8" s="3" customFormat="1" ht="12">
      <c r="A112" s="10" t="s">
        <v>135</v>
      </c>
      <c r="B112" s="1" t="s">
        <v>22</v>
      </c>
      <c r="C112" s="2" t="s">
        <v>12</v>
      </c>
      <c r="D112" s="2" t="s">
        <v>12</v>
      </c>
      <c r="E112" s="31">
        <v>3.8179999999999996</v>
      </c>
      <c r="F112" s="31">
        <v>1.3943999999999999</v>
      </c>
      <c r="G112" s="31">
        <v>22.3</v>
      </c>
      <c r="H112" s="31">
        <v>145.6</v>
      </c>
    </row>
    <row r="113" spans="1:8" s="3" customFormat="1" ht="12">
      <c r="A113" s="10" t="s">
        <v>136</v>
      </c>
      <c r="B113" s="1" t="s">
        <v>29</v>
      </c>
      <c r="C113" s="2" t="s">
        <v>12</v>
      </c>
      <c r="D113" s="2" t="s">
        <v>12</v>
      </c>
      <c r="E113" s="31">
        <v>2.7132</v>
      </c>
      <c r="F113" s="31">
        <v>0.3192</v>
      </c>
      <c r="G113" s="31">
        <v>11.6</v>
      </c>
      <c r="H113" s="31">
        <v>69.8</v>
      </c>
    </row>
    <row r="114" spans="1:8" s="14" customFormat="1" ht="12.75">
      <c r="A114" s="11" t="s">
        <v>11</v>
      </c>
      <c r="B114" s="12"/>
      <c r="C114" s="27"/>
      <c r="D114" s="27"/>
      <c r="E114" s="48">
        <f>SUM(E108:E113)</f>
        <v>19.1312</v>
      </c>
      <c r="F114" s="48">
        <f>SUM(F108:F113)</f>
        <v>20.4136</v>
      </c>
      <c r="G114" s="48">
        <f>SUM(G108:G113)</f>
        <v>87.44999999999999</v>
      </c>
      <c r="H114" s="48">
        <f>SUM(H108:H113)</f>
        <v>592.42</v>
      </c>
    </row>
    <row r="115" spans="1:8" s="14" customFormat="1" ht="12.75">
      <c r="A115" s="89" t="s">
        <v>47</v>
      </c>
      <c r="B115" s="89"/>
      <c r="C115" s="89"/>
      <c r="D115" s="89"/>
      <c r="E115" s="89"/>
      <c r="F115" s="89"/>
      <c r="G115" s="89"/>
      <c r="H115" s="89"/>
    </row>
    <row r="116" spans="1:8" s="8" customFormat="1" ht="12.75">
      <c r="A116" s="17" t="s">
        <v>139</v>
      </c>
      <c r="B116" s="1" t="s">
        <v>15</v>
      </c>
      <c r="C116" s="2">
        <v>2008</v>
      </c>
      <c r="D116" s="2">
        <v>435</v>
      </c>
      <c r="E116" s="31">
        <v>6</v>
      </c>
      <c r="F116" s="31">
        <v>2</v>
      </c>
      <c r="G116" s="31">
        <v>8</v>
      </c>
      <c r="H116" s="31">
        <v>62</v>
      </c>
    </row>
    <row r="117" spans="1:8" s="8" customFormat="1" ht="12.75">
      <c r="A117" s="17" t="s">
        <v>89</v>
      </c>
      <c r="B117" s="1" t="s">
        <v>22</v>
      </c>
      <c r="C117" s="2" t="s">
        <v>12</v>
      </c>
      <c r="D117" s="2" t="s">
        <v>12</v>
      </c>
      <c r="E117" s="31">
        <v>1.65</v>
      </c>
      <c r="F117" s="31">
        <v>5.4</v>
      </c>
      <c r="G117" s="31">
        <v>18.9</v>
      </c>
      <c r="H117" s="31">
        <v>12</v>
      </c>
    </row>
    <row r="118" spans="1:8" s="14" customFormat="1" ht="12.75">
      <c r="A118" s="11" t="s">
        <v>11</v>
      </c>
      <c r="B118" s="12"/>
      <c r="C118" s="27"/>
      <c r="D118" s="27"/>
      <c r="E118" s="48">
        <f>SUM(E116:E116)</f>
        <v>6</v>
      </c>
      <c r="F118" s="48">
        <f>SUM(F116:F116)</f>
        <v>2</v>
      </c>
      <c r="G118" s="48">
        <f>SUM(G116:G116)</f>
        <v>8</v>
      </c>
      <c r="H118" s="48">
        <f>SUM(H116:H116)</f>
        <v>62</v>
      </c>
    </row>
    <row r="119" spans="1:8" s="14" customFormat="1" ht="13.5">
      <c r="A119" s="18" t="s">
        <v>20</v>
      </c>
      <c r="B119" s="19"/>
      <c r="C119" s="20"/>
      <c r="D119" s="20"/>
      <c r="E119" s="32">
        <f>E114+E106+E101+E92</f>
        <v>78.70439999999999</v>
      </c>
      <c r="F119" s="32">
        <f>F114+F106+F101+F92</f>
        <v>80.66919999999999</v>
      </c>
      <c r="G119" s="32">
        <f>G114+G106+G101+G92</f>
        <v>340.66</v>
      </c>
      <c r="H119" s="32">
        <f>H114+H106+H101+H92</f>
        <v>2368.0939999999996</v>
      </c>
    </row>
    <row r="120" spans="1:8" s="8" customFormat="1" ht="12.75">
      <c r="A120" s="85" t="s">
        <v>27</v>
      </c>
      <c r="B120" s="86"/>
      <c r="C120" s="86"/>
      <c r="D120" s="86"/>
      <c r="E120" s="86"/>
      <c r="F120" s="86"/>
      <c r="G120" s="86"/>
      <c r="H120" s="86"/>
    </row>
    <row r="121" spans="1:8" s="8" customFormat="1" ht="12.75">
      <c r="A121" s="88" t="s">
        <v>10</v>
      </c>
      <c r="B121" s="88"/>
      <c r="C121" s="88"/>
      <c r="D121" s="88"/>
      <c r="E121" s="88"/>
      <c r="F121" s="88"/>
      <c r="G121" s="88"/>
      <c r="H121" s="88"/>
    </row>
    <row r="122" spans="1:8" s="3" customFormat="1" ht="12">
      <c r="A122" s="42" t="s">
        <v>158</v>
      </c>
      <c r="B122" s="1" t="s">
        <v>129</v>
      </c>
      <c r="C122" s="2">
        <v>2008</v>
      </c>
      <c r="D122" s="2">
        <v>184</v>
      </c>
      <c r="E122" s="31">
        <v>4.389000000000001</v>
      </c>
      <c r="F122" s="31">
        <v>6.2</v>
      </c>
      <c r="G122" s="31">
        <v>22.6</v>
      </c>
      <c r="H122" s="31">
        <v>169.8</v>
      </c>
    </row>
    <row r="123" spans="1:8" s="3" customFormat="1" ht="12">
      <c r="A123" s="9" t="s">
        <v>150</v>
      </c>
      <c r="B123" s="1" t="s">
        <v>280</v>
      </c>
      <c r="C123" s="2">
        <v>2008</v>
      </c>
      <c r="D123" s="2">
        <v>12</v>
      </c>
      <c r="E123" s="31">
        <v>12.8</v>
      </c>
      <c r="F123" s="31">
        <v>12.1</v>
      </c>
      <c r="G123" s="31">
        <v>25.69</v>
      </c>
      <c r="H123" s="31">
        <v>256.3</v>
      </c>
    </row>
    <row r="124" spans="1:8" s="3" customFormat="1" ht="12">
      <c r="A124" s="42" t="s">
        <v>67</v>
      </c>
      <c r="B124" s="24" t="s">
        <v>45</v>
      </c>
      <c r="C124" s="2" t="s">
        <v>12</v>
      </c>
      <c r="D124" s="2" t="s">
        <v>12</v>
      </c>
      <c r="E124" s="31">
        <v>1.296</v>
      </c>
      <c r="F124" s="31">
        <v>0.43200000000000005</v>
      </c>
      <c r="G124" s="31">
        <v>27.864000000000004</v>
      </c>
      <c r="H124" s="31">
        <v>64.584</v>
      </c>
    </row>
    <row r="125" spans="1:8" s="3" customFormat="1" ht="12">
      <c r="A125" s="41" t="s">
        <v>109</v>
      </c>
      <c r="B125" s="1" t="s">
        <v>15</v>
      </c>
      <c r="C125" s="2">
        <v>2013</v>
      </c>
      <c r="D125" s="2">
        <v>654</v>
      </c>
      <c r="E125" s="31">
        <v>1.4</v>
      </c>
      <c r="F125" s="31">
        <v>1.5</v>
      </c>
      <c r="G125" s="31">
        <v>7.1</v>
      </c>
      <c r="H125" s="31">
        <v>96.6</v>
      </c>
    </row>
    <row r="126" spans="1:8" s="3" customFormat="1" ht="12">
      <c r="A126" s="9" t="s">
        <v>262</v>
      </c>
      <c r="B126" s="71" t="s">
        <v>263</v>
      </c>
      <c r="C126" s="73">
        <v>2008</v>
      </c>
      <c r="D126" s="73">
        <v>213</v>
      </c>
      <c r="E126" s="31">
        <v>5.1</v>
      </c>
      <c r="F126" s="31">
        <v>4.6</v>
      </c>
      <c r="G126" s="31">
        <v>0.3</v>
      </c>
      <c r="H126" s="31">
        <v>63</v>
      </c>
    </row>
    <row r="127" spans="1:8" s="14" customFormat="1" ht="12.75">
      <c r="A127" s="11" t="s">
        <v>11</v>
      </c>
      <c r="B127" s="12"/>
      <c r="C127" s="27"/>
      <c r="D127" s="27"/>
      <c r="E127" s="48">
        <f>E125+E124+E123+E122</f>
        <v>19.885</v>
      </c>
      <c r="F127" s="48">
        <f>F125+F124+F123+F122</f>
        <v>20.232</v>
      </c>
      <c r="G127" s="48">
        <f>G125+G124+G123+G122</f>
        <v>83.25400000000002</v>
      </c>
      <c r="H127" s="48">
        <f>H125+H124+H123+H122</f>
        <v>587.2840000000001</v>
      </c>
    </row>
    <row r="128" spans="1:8" s="8" customFormat="1" ht="12.75">
      <c r="A128" s="92" t="s">
        <v>13</v>
      </c>
      <c r="B128" s="93"/>
      <c r="C128" s="93"/>
      <c r="D128" s="93"/>
      <c r="E128" s="93"/>
      <c r="F128" s="93"/>
      <c r="G128" s="93"/>
      <c r="H128" s="93"/>
    </row>
    <row r="129" spans="1:8" s="3" customFormat="1" ht="12">
      <c r="A129" s="52" t="s">
        <v>161</v>
      </c>
      <c r="B129" s="45" t="s">
        <v>24</v>
      </c>
      <c r="C129" s="22">
        <v>2008</v>
      </c>
      <c r="D129" s="22">
        <v>48</v>
      </c>
      <c r="E129" s="49">
        <v>2.82</v>
      </c>
      <c r="F129" s="49">
        <v>8.7</v>
      </c>
      <c r="G129" s="49">
        <v>4.2</v>
      </c>
      <c r="H129" s="49">
        <v>78.9</v>
      </c>
    </row>
    <row r="130" spans="1:8" s="3" customFormat="1" ht="24">
      <c r="A130" s="41" t="s">
        <v>162</v>
      </c>
      <c r="B130" s="1" t="s">
        <v>68</v>
      </c>
      <c r="C130" s="2">
        <v>2008</v>
      </c>
      <c r="D130" s="2">
        <v>100</v>
      </c>
      <c r="E130" s="49">
        <v>5.36</v>
      </c>
      <c r="F130" s="49">
        <v>2.8160000000000003</v>
      </c>
      <c r="G130" s="49">
        <v>19.36</v>
      </c>
      <c r="H130" s="49">
        <v>189.65</v>
      </c>
    </row>
    <row r="131" spans="1:8" s="3" customFormat="1" ht="12.75">
      <c r="A131" s="17" t="s">
        <v>163</v>
      </c>
      <c r="B131" s="1" t="s">
        <v>15</v>
      </c>
      <c r="C131" s="2">
        <v>2008</v>
      </c>
      <c r="D131" s="2">
        <v>260</v>
      </c>
      <c r="E131" s="47">
        <v>11.6</v>
      </c>
      <c r="F131" s="47">
        <v>14.8</v>
      </c>
      <c r="G131" s="47">
        <v>39.87</v>
      </c>
      <c r="H131" s="47">
        <v>265.98</v>
      </c>
    </row>
    <row r="132" spans="1:8" s="3" customFormat="1" ht="12">
      <c r="A132" s="17" t="s">
        <v>169</v>
      </c>
      <c r="B132" s="1" t="s">
        <v>15</v>
      </c>
      <c r="C132" s="2" t="s">
        <v>12</v>
      </c>
      <c r="D132" s="2" t="s">
        <v>12</v>
      </c>
      <c r="E132" s="31">
        <v>1</v>
      </c>
      <c r="F132" s="31">
        <v>0.2</v>
      </c>
      <c r="G132" s="31">
        <v>19.8</v>
      </c>
      <c r="H132" s="31">
        <v>86</v>
      </c>
    </row>
    <row r="133" spans="1:8" s="3" customFormat="1" ht="12">
      <c r="A133" s="10" t="s">
        <v>135</v>
      </c>
      <c r="B133" s="1" t="s">
        <v>209</v>
      </c>
      <c r="C133" s="2" t="s">
        <v>12</v>
      </c>
      <c r="D133" s="2" t="s">
        <v>12</v>
      </c>
      <c r="E133" s="31">
        <v>3.8179999999999996</v>
      </c>
      <c r="F133" s="31">
        <v>1.3943999999999999</v>
      </c>
      <c r="G133" s="31">
        <v>22.3</v>
      </c>
      <c r="H133" s="31">
        <v>145.6</v>
      </c>
    </row>
    <row r="134" spans="1:8" s="3" customFormat="1" ht="12">
      <c r="A134" s="10" t="s">
        <v>136</v>
      </c>
      <c r="B134" s="1" t="s">
        <v>16</v>
      </c>
      <c r="C134" s="2" t="s">
        <v>12</v>
      </c>
      <c r="D134" s="2" t="s">
        <v>12</v>
      </c>
      <c r="E134" s="31">
        <v>2.7132</v>
      </c>
      <c r="F134" s="31">
        <v>0.3192</v>
      </c>
      <c r="G134" s="31">
        <v>11.6</v>
      </c>
      <c r="H134" s="31">
        <v>69.8</v>
      </c>
    </row>
    <row r="135" spans="1:8" s="8" customFormat="1" ht="12.75">
      <c r="A135" s="11" t="s">
        <v>11</v>
      </c>
      <c r="B135" s="12"/>
      <c r="C135" s="27"/>
      <c r="D135" s="27"/>
      <c r="E135" s="48">
        <f>SUM(E129:E134)</f>
        <v>27.3112</v>
      </c>
      <c r="F135" s="48">
        <f>SUM(F129:F134)</f>
        <v>28.2296</v>
      </c>
      <c r="G135" s="48">
        <f>SUM(G129:G134)</f>
        <v>117.12999999999998</v>
      </c>
      <c r="H135" s="48">
        <f>SUM(H129:H134)</f>
        <v>835.93</v>
      </c>
    </row>
    <row r="136" spans="1:8" s="8" customFormat="1" ht="12.75">
      <c r="A136" s="89" t="s">
        <v>19</v>
      </c>
      <c r="B136" s="89"/>
      <c r="C136" s="89"/>
      <c r="D136" s="89"/>
      <c r="E136" s="89"/>
      <c r="F136" s="89"/>
      <c r="G136" s="89"/>
      <c r="H136" s="89"/>
    </row>
    <row r="137" spans="1:8" s="3" customFormat="1" ht="12">
      <c r="A137" s="41" t="s">
        <v>165</v>
      </c>
      <c r="B137" s="1" t="s">
        <v>24</v>
      </c>
      <c r="C137" s="2">
        <v>2004</v>
      </c>
      <c r="D137" s="2" t="s">
        <v>166</v>
      </c>
      <c r="E137" s="2">
        <v>10.5</v>
      </c>
      <c r="F137" s="2">
        <v>11.8</v>
      </c>
      <c r="G137" s="2">
        <v>30.5</v>
      </c>
      <c r="H137" s="2">
        <v>265.8</v>
      </c>
    </row>
    <row r="138" spans="1:8" s="3" customFormat="1" ht="12">
      <c r="A138" s="17" t="s">
        <v>44</v>
      </c>
      <c r="B138" s="1" t="s">
        <v>15</v>
      </c>
      <c r="C138" s="2">
        <v>2008</v>
      </c>
      <c r="D138" s="2">
        <v>406</v>
      </c>
      <c r="E138" s="2">
        <v>0.5</v>
      </c>
      <c r="F138" s="2">
        <v>0.1</v>
      </c>
      <c r="G138" s="2">
        <v>23.6</v>
      </c>
      <c r="H138" s="2">
        <v>116</v>
      </c>
    </row>
    <row r="139" spans="1:8" s="3" customFormat="1" ht="12">
      <c r="A139" s="17" t="s">
        <v>123</v>
      </c>
      <c r="B139" s="1" t="s">
        <v>15</v>
      </c>
      <c r="C139" s="2" t="s">
        <v>17</v>
      </c>
      <c r="D139" s="2" t="s">
        <v>12</v>
      </c>
      <c r="E139" s="31">
        <v>2.2</v>
      </c>
      <c r="F139" s="31">
        <v>0.8</v>
      </c>
      <c r="G139" s="31">
        <v>8.62</v>
      </c>
      <c r="H139" s="31">
        <v>36.8</v>
      </c>
    </row>
    <row r="140" spans="1:8" s="8" customFormat="1" ht="12.75">
      <c r="A140" s="11" t="s">
        <v>11</v>
      </c>
      <c r="B140" s="12"/>
      <c r="C140" s="27"/>
      <c r="D140" s="27"/>
      <c r="E140" s="27">
        <f>SUM(E137:E139)</f>
        <v>13.2</v>
      </c>
      <c r="F140" s="27">
        <f>SUM(F137:F139)</f>
        <v>12.700000000000001</v>
      </c>
      <c r="G140" s="27">
        <f>SUM(G137:G139)</f>
        <v>62.72</v>
      </c>
      <c r="H140" s="27">
        <f>SUM(H137:H139)</f>
        <v>418.6</v>
      </c>
    </row>
    <row r="141" spans="1:8" s="8" customFormat="1" ht="12.75">
      <c r="A141" s="89" t="s">
        <v>46</v>
      </c>
      <c r="B141" s="89"/>
      <c r="C141" s="89"/>
      <c r="D141" s="89"/>
      <c r="E141" s="89"/>
      <c r="F141" s="89"/>
      <c r="G141" s="89"/>
      <c r="H141" s="89"/>
    </row>
    <row r="142" spans="1:8" s="3" customFormat="1" ht="12">
      <c r="A142" s="41" t="s">
        <v>279</v>
      </c>
      <c r="B142" s="58" t="s">
        <v>24</v>
      </c>
      <c r="C142" s="2">
        <v>2008</v>
      </c>
      <c r="D142" s="2">
        <v>51</v>
      </c>
      <c r="E142" s="31">
        <v>1.4</v>
      </c>
      <c r="F142" s="31">
        <v>6.21</v>
      </c>
      <c r="G142" s="31">
        <v>8.6</v>
      </c>
      <c r="H142" s="31">
        <v>87.31</v>
      </c>
    </row>
    <row r="143" spans="1:8" s="3" customFormat="1" ht="24" customHeight="1">
      <c r="A143" s="17" t="s">
        <v>37</v>
      </c>
      <c r="B143" s="1" t="s">
        <v>145</v>
      </c>
      <c r="C143" s="2">
        <v>2008</v>
      </c>
      <c r="D143" s="2">
        <v>314</v>
      </c>
      <c r="E143" s="31">
        <v>7.58</v>
      </c>
      <c r="F143" s="31">
        <v>8.23</v>
      </c>
      <c r="G143" s="31">
        <v>17.63</v>
      </c>
      <c r="H143" s="31">
        <v>125.7</v>
      </c>
    </row>
    <row r="144" spans="1:8" s="3" customFormat="1" ht="12">
      <c r="A144" s="17" t="s">
        <v>23</v>
      </c>
      <c r="B144" s="1" t="s">
        <v>56</v>
      </c>
      <c r="C144" s="2">
        <v>2008</v>
      </c>
      <c r="D144" s="2">
        <v>346</v>
      </c>
      <c r="E144" s="31">
        <v>3.68</v>
      </c>
      <c r="F144" s="31">
        <v>4.5</v>
      </c>
      <c r="G144" s="31">
        <v>13</v>
      </c>
      <c r="H144" s="31">
        <v>98.636</v>
      </c>
    </row>
    <row r="145" spans="1:8" s="3" customFormat="1" ht="12">
      <c r="A145" s="43" t="s">
        <v>111</v>
      </c>
      <c r="B145" s="1" t="s">
        <v>15</v>
      </c>
      <c r="C145" s="2">
        <v>2008</v>
      </c>
      <c r="D145" s="2">
        <v>431</v>
      </c>
      <c r="E145" s="31">
        <v>0.3</v>
      </c>
      <c r="F145" s="31">
        <v>0.1</v>
      </c>
      <c r="G145" s="31">
        <v>15.2</v>
      </c>
      <c r="H145" s="31">
        <v>62</v>
      </c>
    </row>
    <row r="146" spans="1:8" s="3" customFormat="1" ht="12">
      <c r="A146" s="10" t="s">
        <v>135</v>
      </c>
      <c r="B146" s="1" t="s">
        <v>29</v>
      </c>
      <c r="C146" s="2" t="s">
        <v>12</v>
      </c>
      <c r="D146" s="2" t="s">
        <v>12</v>
      </c>
      <c r="E146" s="31">
        <v>3.8179999999999996</v>
      </c>
      <c r="F146" s="31">
        <v>1.3943999999999999</v>
      </c>
      <c r="G146" s="31">
        <v>22.3</v>
      </c>
      <c r="H146" s="31">
        <v>145.6</v>
      </c>
    </row>
    <row r="147" spans="1:8" s="3" customFormat="1" ht="12">
      <c r="A147" s="10" t="s">
        <v>136</v>
      </c>
      <c r="B147" s="1" t="s">
        <v>16</v>
      </c>
      <c r="C147" s="2" t="s">
        <v>12</v>
      </c>
      <c r="D147" s="2" t="s">
        <v>12</v>
      </c>
      <c r="E147" s="31">
        <v>2.7132</v>
      </c>
      <c r="F147" s="31">
        <v>0.3192</v>
      </c>
      <c r="G147" s="31">
        <v>11.6</v>
      </c>
      <c r="H147" s="31">
        <v>69.8</v>
      </c>
    </row>
    <row r="148" spans="1:8" s="8" customFormat="1" ht="12.75">
      <c r="A148" s="11" t="s">
        <v>11</v>
      </c>
      <c r="B148" s="12"/>
      <c r="C148" s="27"/>
      <c r="D148" s="27"/>
      <c r="E148" s="48">
        <f>SUM(E142:E147)</f>
        <v>19.4912</v>
      </c>
      <c r="F148" s="48">
        <f>SUM(F142:F147)</f>
        <v>20.753600000000002</v>
      </c>
      <c r="G148" s="48">
        <f>SUM(G142:G147)</f>
        <v>88.32999999999998</v>
      </c>
      <c r="H148" s="48">
        <f>SUM(H142:H147)</f>
        <v>589.0459999999999</v>
      </c>
    </row>
    <row r="149" spans="1:8" s="8" customFormat="1" ht="12.75">
      <c r="A149" s="89" t="s">
        <v>47</v>
      </c>
      <c r="B149" s="89"/>
      <c r="C149" s="89"/>
      <c r="D149" s="89"/>
      <c r="E149" s="89"/>
      <c r="F149" s="89"/>
      <c r="G149" s="89"/>
      <c r="H149" s="89"/>
    </row>
    <row r="150" spans="1:8" s="8" customFormat="1" ht="12.75">
      <c r="A150" s="17" t="s">
        <v>82</v>
      </c>
      <c r="B150" s="1" t="s">
        <v>124</v>
      </c>
      <c r="C150" s="2" t="s">
        <v>17</v>
      </c>
      <c r="D150" s="2" t="s">
        <v>12</v>
      </c>
      <c r="E150" s="31">
        <v>6</v>
      </c>
      <c r="F150" s="31">
        <v>4</v>
      </c>
      <c r="G150" s="31">
        <v>41.5</v>
      </c>
      <c r="H150" s="31">
        <v>262</v>
      </c>
    </row>
    <row r="151" spans="1:8" s="8" customFormat="1" ht="12.75">
      <c r="A151" s="17" t="s">
        <v>254</v>
      </c>
      <c r="B151" s="1" t="s">
        <v>15</v>
      </c>
      <c r="C151" s="2" t="s">
        <v>12</v>
      </c>
      <c r="D151" s="2" t="s">
        <v>12</v>
      </c>
      <c r="E151" s="31">
        <v>3.3</v>
      </c>
      <c r="F151" s="31">
        <v>3.1</v>
      </c>
      <c r="G151" s="31">
        <v>21</v>
      </c>
      <c r="H151" s="31">
        <v>171</v>
      </c>
    </row>
    <row r="152" spans="1:8" s="8" customFormat="1" ht="12.75">
      <c r="A152" s="11" t="s">
        <v>11</v>
      </c>
      <c r="B152" s="12"/>
      <c r="C152" s="27"/>
      <c r="D152" s="27"/>
      <c r="E152" s="48">
        <f>E151</f>
        <v>3.3</v>
      </c>
      <c r="F152" s="48">
        <f>F151</f>
        <v>3.1</v>
      </c>
      <c r="G152" s="48">
        <f>G151</f>
        <v>21</v>
      </c>
      <c r="H152" s="48">
        <f>H151</f>
        <v>171</v>
      </c>
    </row>
    <row r="153" spans="1:8" s="14" customFormat="1" ht="13.5">
      <c r="A153" s="18" t="s">
        <v>20</v>
      </c>
      <c r="B153" s="19"/>
      <c r="C153" s="20"/>
      <c r="D153" s="20"/>
      <c r="E153" s="32">
        <f>E148+E140+E135+E127</f>
        <v>79.8874</v>
      </c>
      <c r="F153" s="32">
        <f>F148+F140+F135+F127</f>
        <v>81.9152</v>
      </c>
      <c r="G153" s="32">
        <f>G148+G140+G135+G127</f>
        <v>351.43399999999997</v>
      </c>
      <c r="H153" s="32">
        <f>H148+H140+H135+H127</f>
        <v>2430.86</v>
      </c>
    </row>
    <row r="154" spans="1:8" s="8" customFormat="1" ht="12.75">
      <c r="A154" s="85" t="s">
        <v>28</v>
      </c>
      <c r="B154" s="86"/>
      <c r="C154" s="86"/>
      <c r="D154" s="86"/>
      <c r="E154" s="86"/>
      <c r="F154" s="86"/>
      <c r="G154" s="86"/>
      <c r="H154" s="86"/>
    </row>
    <row r="155" spans="1:8" s="8" customFormat="1" ht="12.75">
      <c r="A155" s="88" t="s">
        <v>10</v>
      </c>
      <c r="B155" s="88"/>
      <c r="C155" s="88"/>
      <c r="D155" s="88"/>
      <c r="E155" s="88"/>
      <c r="F155" s="88"/>
      <c r="G155" s="88"/>
      <c r="H155" s="88"/>
    </row>
    <row r="156" spans="1:8" s="3" customFormat="1" ht="12">
      <c r="A156" s="17" t="s">
        <v>230</v>
      </c>
      <c r="B156" s="1" t="s">
        <v>25</v>
      </c>
      <c r="C156" s="2">
        <v>2008</v>
      </c>
      <c r="D156" s="2">
        <v>209</v>
      </c>
      <c r="E156" s="31">
        <v>4.01</v>
      </c>
      <c r="F156" s="31">
        <v>3.2</v>
      </c>
      <c r="G156" s="31">
        <v>4.8</v>
      </c>
      <c r="H156" s="31">
        <v>150.1</v>
      </c>
    </row>
    <row r="157" spans="1:8" s="3" customFormat="1" ht="12">
      <c r="A157" s="17" t="s">
        <v>231</v>
      </c>
      <c r="B157" s="64" t="s">
        <v>29</v>
      </c>
      <c r="C157" s="2">
        <v>2008</v>
      </c>
      <c r="D157" s="2">
        <v>254</v>
      </c>
      <c r="E157" s="31">
        <v>8.9</v>
      </c>
      <c r="F157" s="31">
        <v>3.6</v>
      </c>
      <c r="G157" s="31">
        <v>8.02</v>
      </c>
      <c r="H157" s="31">
        <v>134.5</v>
      </c>
    </row>
    <row r="158" spans="1:8" s="3" customFormat="1" ht="12">
      <c r="A158" s="9" t="s">
        <v>59</v>
      </c>
      <c r="B158" s="1" t="s">
        <v>15</v>
      </c>
      <c r="C158" s="2">
        <v>2008</v>
      </c>
      <c r="D158" s="2">
        <v>432</v>
      </c>
      <c r="E158" s="2">
        <v>1.5</v>
      </c>
      <c r="F158" s="2">
        <v>1.1</v>
      </c>
      <c r="G158" s="2">
        <v>22.4</v>
      </c>
      <c r="H158" s="2">
        <v>107</v>
      </c>
    </row>
    <row r="159" spans="1:8" s="3" customFormat="1" ht="12">
      <c r="A159" s="9" t="s">
        <v>60</v>
      </c>
      <c r="B159" s="1" t="s">
        <v>160</v>
      </c>
      <c r="C159" s="2">
        <v>2008</v>
      </c>
      <c r="D159" s="2">
        <v>3</v>
      </c>
      <c r="E159" s="2">
        <v>4.36</v>
      </c>
      <c r="F159" s="2">
        <v>11.5</v>
      </c>
      <c r="G159" s="2">
        <v>21.3</v>
      </c>
      <c r="H159" s="2">
        <v>174.8</v>
      </c>
    </row>
    <row r="160" spans="1:8" s="3" customFormat="1" ht="12">
      <c r="A160" s="17" t="s">
        <v>64</v>
      </c>
      <c r="B160" s="1" t="s">
        <v>78</v>
      </c>
      <c r="C160" s="2" t="s">
        <v>12</v>
      </c>
      <c r="D160" s="2" t="s">
        <v>12</v>
      </c>
      <c r="E160" s="15">
        <v>0.612</v>
      </c>
      <c r="F160" s="15">
        <v>0.612</v>
      </c>
      <c r="G160" s="15">
        <v>27.3</v>
      </c>
      <c r="H160" s="15">
        <v>21.5</v>
      </c>
    </row>
    <row r="161" spans="1:8" s="8" customFormat="1" ht="12.75">
      <c r="A161" s="11" t="s">
        <v>11</v>
      </c>
      <c r="B161" s="12"/>
      <c r="C161" s="27"/>
      <c r="D161" s="27"/>
      <c r="E161" s="25">
        <f>E160+E159+E158+E156</f>
        <v>10.482</v>
      </c>
      <c r="F161" s="25">
        <f>F160+F159+F158+F156</f>
        <v>16.412</v>
      </c>
      <c r="G161" s="25">
        <f>G160+G159+G158+G156</f>
        <v>75.8</v>
      </c>
      <c r="H161" s="25">
        <f>H160+H159+H158+H156</f>
        <v>453.4</v>
      </c>
    </row>
    <row r="162" spans="1:8" s="8" customFormat="1" ht="12.75">
      <c r="A162" s="92" t="s">
        <v>13</v>
      </c>
      <c r="B162" s="93"/>
      <c r="C162" s="93"/>
      <c r="D162" s="93"/>
      <c r="E162" s="93"/>
      <c r="F162" s="93"/>
      <c r="G162" s="93"/>
      <c r="H162" s="93"/>
    </row>
    <row r="163" spans="1:8" s="3" customFormat="1" ht="36">
      <c r="A163" s="41" t="s">
        <v>233</v>
      </c>
      <c r="B163" s="45" t="s">
        <v>24</v>
      </c>
      <c r="C163" s="22">
        <v>2008</v>
      </c>
      <c r="D163" s="22">
        <v>20</v>
      </c>
      <c r="E163" s="49">
        <v>2.6892</v>
      </c>
      <c r="F163" s="49">
        <v>3.09</v>
      </c>
      <c r="G163" s="49">
        <v>6.58</v>
      </c>
      <c r="H163" s="49">
        <v>80.62</v>
      </c>
    </row>
    <row r="164" spans="1:8" s="3" customFormat="1" ht="12">
      <c r="A164" s="17" t="s">
        <v>167</v>
      </c>
      <c r="B164" s="1" t="s">
        <v>15</v>
      </c>
      <c r="C164" s="2">
        <v>2007</v>
      </c>
      <c r="D164" s="2">
        <v>41</v>
      </c>
      <c r="E164" s="53">
        <v>10.8</v>
      </c>
      <c r="F164" s="53">
        <v>5.61</v>
      </c>
      <c r="G164" s="53">
        <v>21.65</v>
      </c>
      <c r="H164" s="53">
        <v>148.24</v>
      </c>
    </row>
    <row r="165" spans="1:8" s="3" customFormat="1" ht="12">
      <c r="A165" s="17" t="s">
        <v>168</v>
      </c>
      <c r="B165" s="45" t="s">
        <v>15</v>
      </c>
      <c r="C165" s="2">
        <v>2008</v>
      </c>
      <c r="D165" s="2">
        <v>311</v>
      </c>
      <c r="E165" s="31">
        <v>6.84</v>
      </c>
      <c r="F165" s="31">
        <v>17.6</v>
      </c>
      <c r="G165" s="31">
        <v>23.58</v>
      </c>
      <c r="H165" s="31">
        <v>285.32</v>
      </c>
    </row>
    <row r="166" spans="1:8" s="3" customFormat="1" ht="24">
      <c r="A166" s="41" t="s">
        <v>153</v>
      </c>
      <c r="B166" s="1" t="s">
        <v>15</v>
      </c>
      <c r="C166" s="2" t="s">
        <v>17</v>
      </c>
      <c r="D166" s="2" t="s">
        <v>12</v>
      </c>
      <c r="E166" s="31">
        <v>0.8</v>
      </c>
      <c r="F166" s="31">
        <v>0.4</v>
      </c>
      <c r="G166" s="31">
        <v>31.6</v>
      </c>
      <c r="H166" s="31">
        <v>93</v>
      </c>
    </row>
    <row r="167" spans="1:8" s="3" customFormat="1" ht="12">
      <c r="A167" s="10" t="s">
        <v>135</v>
      </c>
      <c r="B167" s="1" t="s">
        <v>29</v>
      </c>
      <c r="C167" s="2" t="s">
        <v>12</v>
      </c>
      <c r="D167" s="2" t="s">
        <v>12</v>
      </c>
      <c r="E167" s="31">
        <v>3.8179999999999996</v>
      </c>
      <c r="F167" s="31">
        <v>1.3943999999999999</v>
      </c>
      <c r="G167" s="31">
        <v>22.3</v>
      </c>
      <c r="H167" s="31">
        <v>145.6</v>
      </c>
    </row>
    <row r="168" spans="1:8" s="3" customFormat="1" ht="12">
      <c r="A168" s="10" t="s">
        <v>136</v>
      </c>
      <c r="B168" s="1" t="s">
        <v>16</v>
      </c>
      <c r="C168" s="2" t="s">
        <v>12</v>
      </c>
      <c r="D168" s="2" t="s">
        <v>12</v>
      </c>
      <c r="E168" s="31">
        <v>2.7132</v>
      </c>
      <c r="F168" s="31">
        <v>0.3192</v>
      </c>
      <c r="G168" s="31">
        <v>11.6</v>
      </c>
      <c r="H168" s="31">
        <v>69.8</v>
      </c>
    </row>
    <row r="169" spans="1:8" s="8" customFormat="1" ht="12.75">
      <c r="A169" s="11" t="s">
        <v>11</v>
      </c>
      <c r="B169" s="12"/>
      <c r="C169" s="27"/>
      <c r="D169" s="27"/>
      <c r="E169" s="50">
        <f>SUM(E163:E168)</f>
        <v>27.660400000000003</v>
      </c>
      <c r="F169" s="50">
        <f>SUM(F163:F168)</f>
        <v>28.4136</v>
      </c>
      <c r="G169" s="50">
        <f>SUM(G163:G168)</f>
        <v>117.30999999999999</v>
      </c>
      <c r="H169" s="50">
        <f>SUM(H163:H168)</f>
        <v>822.58</v>
      </c>
    </row>
    <row r="170" spans="1:8" s="8" customFormat="1" ht="12.75">
      <c r="A170" s="89" t="s">
        <v>19</v>
      </c>
      <c r="B170" s="89"/>
      <c r="C170" s="89"/>
      <c r="D170" s="89"/>
      <c r="E170" s="89"/>
      <c r="F170" s="89"/>
      <c r="G170" s="89"/>
      <c r="H170" s="89"/>
    </row>
    <row r="171" spans="1:8" s="3" customFormat="1" ht="12">
      <c r="A171" s="9" t="s">
        <v>171</v>
      </c>
      <c r="B171" s="1" t="s">
        <v>170</v>
      </c>
      <c r="C171" s="2">
        <v>2008</v>
      </c>
      <c r="D171" s="2">
        <v>112</v>
      </c>
      <c r="E171" s="31">
        <v>7.8</v>
      </c>
      <c r="F171" s="31">
        <v>6.95</v>
      </c>
      <c r="G171" s="31">
        <v>24.89</v>
      </c>
      <c r="H171" s="31">
        <v>172.36</v>
      </c>
    </row>
    <row r="172" spans="1:8" s="3" customFormat="1" ht="12">
      <c r="A172" s="17" t="s">
        <v>255</v>
      </c>
      <c r="B172" s="1" t="s">
        <v>15</v>
      </c>
      <c r="C172" s="2" t="s">
        <v>17</v>
      </c>
      <c r="D172" s="2" t="s">
        <v>12</v>
      </c>
      <c r="E172" s="31">
        <v>2.2</v>
      </c>
      <c r="F172" s="31">
        <v>0.8</v>
      </c>
      <c r="G172" s="31">
        <v>8.62</v>
      </c>
      <c r="H172" s="31">
        <v>36.8</v>
      </c>
    </row>
    <row r="173" spans="1:8" s="3" customFormat="1" ht="12">
      <c r="A173" s="41" t="s">
        <v>194</v>
      </c>
      <c r="B173" s="1" t="s">
        <v>15</v>
      </c>
      <c r="C173" s="2">
        <v>2008</v>
      </c>
      <c r="D173" s="2">
        <v>438</v>
      </c>
      <c r="E173" s="31">
        <v>1.881</v>
      </c>
      <c r="F173" s="31">
        <v>4.617</v>
      </c>
      <c r="G173" s="31">
        <v>14.85</v>
      </c>
      <c r="H173" s="31">
        <v>145.71</v>
      </c>
    </row>
    <row r="174" spans="1:8" s="3" customFormat="1" ht="12.75">
      <c r="A174" s="42" t="s">
        <v>256</v>
      </c>
      <c r="B174" s="26">
        <v>20</v>
      </c>
      <c r="C174" s="2" t="s">
        <v>12</v>
      </c>
      <c r="D174" s="2" t="s">
        <v>12</v>
      </c>
      <c r="E174" s="66">
        <v>0.6</v>
      </c>
      <c r="F174" s="66">
        <v>3.1</v>
      </c>
      <c r="G174" s="66">
        <v>12.21</v>
      </c>
      <c r="H174" s="66">
        <v>92.23</v>
      </c>
    </row>
    <row r="175" spans="1:8" s="8" customFormat="1" ht="12.75">
      <c r="A175" s="11" t="s">
        <v>11</v>
      </c>
      <c r="B175" s="12"/>
      <c r="C175" s="27"/>
      <c r="D175" s="27"/>
      <c r="E175" s="48">
        <f>SUM(E171:E173)</f>
        <v>11.881</v>
      </c>
      <c r="F175" s="48">
        <f>SUM(F171:F173)</f>
        <v>12.367</v>
      </c>
      <c r="G175" s="48">
        <f>SUM(G171:G173)</f>
        <v>48.36</v>
      </c>
      <c r="H175" s="48">
        <f>SUM(H171:H173)</f>
        <v>354.87</v>
      </c>
    </row>
    <row r="176" spans="1:8" s="8" customFormat="1" ht="12.75">
      <c r="A176" s="89" t="s">
        <v>46</v>
      </c>
      <c r="B176" s="89"/>
      <c r="C176" s="89"/>
      <c r="D176" s="89"/>
      <c r="E176" s="89"/>
      <c r="F176" s="89"/>
      <c r="G176" s="89"/>
      <c r="H176" s="89"/>
    </row>
    <row r="177" spans="1:8" s="3" customFormat="1" ht="36">
      <c r="A177" s="41" t="s">
        <v>220</v>
      </c>
      <c r="B177" s="45" t="s">
        <v>24</v>
      </c>
      <c r="C177" s="22">
        <v>2008</v>
      </c>
      <c r="D177" s="22">
        <v>23</v>
      </c>
      <c r="E177" s="49">
        <v>0.54</v>
      </c>
      <c r="F177" s="49">
        <v>3.6</v>
      </c>
      <c r="G177" s="49">
        <v>1.74</v>
      </c>
      <c r="H177" s="49">
        <v>63.599999999999994</v>
      </c>
    </row>
    <row r="178" spans="1:8" s="3" customFormat="1" ht="12">
      <c r="A178" s="17" t="s">
        <v>281</v>
      </c>
      <c r="B178" s="1" t="s">
        <v>137</v>
      </c>
      <c r="C178" s="2">
        <v>2008</v>
      </c>
      <c r="D178" s="2">
        <v>259</v>
      </c>
      <c r="E178" s="31">
        <v>7.84</v>
      </c>
      <c r="F178" s="31">
        <v>10.12</v>
      </c>
      <c r="G178" s="31">
        <v>5</v>
      </c>
      <c r="H178" s="49">
        <v>187.3</v>
      </c>
    </row>
    <row r="179" spans="1:8" s="16" customFormat="1" ht="20.25" customHeight="1">
      <c r="A179" s="10" t="s">
        <v>36</v>
      </c>
      <c r="B179" s="1" t="s">
        <v>56</v>
      </c>
      <c r="C179" s="2">
        <v>2008</v>
      </c>
      <c r="D179" s="2">
        <v>181</v>
      </c>
      <c r="E179" s="31">
        <v>3.9</v>
      </c>
      <c r="F179" s="31">
        <v>4.5</v>
      </c>
      <c r="G179" s="31">
        <v>15.21</v>
      </c>
      <c r="H179" s="31">
        <v>98.65</v>
      </c>
    </row>
    <row r="180" spans="1:8" s="16" customFormat="1" ht="12">
      <c r="A180" s="10" t="s">
        <v>44</v>
      </c>
      <c r="B180" s="1" t="s">
        <v>15</v>
      </c>
      <c r="C180" s="2">
        <v>2008</v>
      </c>
      <c r="D180" s="2">
        <v>401</v>
      </c>
      <c r="E180" s="31">
        <v>1</v>
      </c>
      <c r="F180" s="31">
        <v>0.1</v>
      </c>
      <c r="G180" s="31">
        <v>27.56</v>
      </c>
      <c r="H180" s="31">
        <v>122.58</v>
      </c>
    </row>
    <row r="181" spans="1:8" s="3" customFormat="1" ht="12">
      <c r="A181" s="10" t="s">
        <v>135</v>
      </c>
      <c r="B181" s="1" t="s">
        <v>29</v>
      </c>
      <c r="C181" s="2" t="s">
        <v>12</v>
      </c>
      <c r="D181" s="2" t="s">
        <v>12</v>
      </c>
      <c r="E181" s="31">
        <v>3.8179999999999996</v>
      </c>
      <c r="F181" s="31">
        <v>1.3943999999999999</v>
      </c>
      <c r="G181" s="31">
        <v>22.3</v>
      </c>
      <c r="H181" s="31">
        <v>45.98</v>
      </c>
    </row>
    <row r="182" spans="1:8" s="3" customFormat="1" ht="12">
      <c r="A182" s="10" t="s">
        <v>136</v>
      </c>
      <c r="B182" s="1" t="s">
        <v>29</v>
      </c>
      <c r="C182" s="2" t="s">
        <v>12</v>
      </c>
      <c r="D182" s="2" t="s">
        <v>12</v>
      </c>
      <c r="E182" s="31">
        <v>2.7132</v>
      </c>
      <c r="F182" s="31">
        <v>0.3192</v>
      </c>
      <c r="G182" s="31">
        <v>11.6</v>
      </c>
      <c r="H182" s="31">
        <v>69.8</v>
      </c>
    </row>
    <row r="183" spans="1:8" s="8" customFormat="1" ht="12.75">
      <c r="A183" s="11" t="s">
        <v>11</v>
      </c>
      <c r="B183" s="12"/>
      <c r="C183" s="27"/>
      <c r="D183" s="27"/>
      <c r="E183" s="48">
        <f>SUM(E177:E182)</f>
        <v>19.8112</v>
      </c>
      <c r="F183" s="48">
        <f>SUM(F177:F182)</f>
        <v>20.0336</v>
      </c>
      <c r="G183" s="48">
        <f>SUM(G177:G182)</f>
        <v>83.41</v>
      </c>
      <c r="H183" s="48">
        <f>SUM(H177:H182)</f>
        <v>587.91</v>
      </c>
    </row>
    <row r="184" spans="1:8" s="8" customFormat="1" ht="12.75">
      <c r="A184" s="89" t="s">
        <v>47</v>
      </c>
      <c r="B184" s="89"/>
      <c r="C184" s="89"/>
      <c r="D184" s="89"/>
      <c r="E184" s="89"/>
      <c r="F184" s="89"/>
      <c r="G184" s="89"/>
      <c r="H184" s="89"/>
    </row>
    <row r="185" spans="1:8" s="8" customFormat="1" ht="12.75">
      <c r="A185" s="17" t="s">
        <v>84</v>
      </c>
      <c r="B185" s="1" t="s">
        <v>18</v>
      </c>
      <c r="C185" s="2" t="s">
        <v>12</v>
      </c>
      <c r="D185" s="2" t="s">
        <v>12</v>
      </c>
      <c r="E185" s="31">
        <v>1.4</v>
      </c>
      <c r="F185" s="31">
        <v>3</v>
      </c>
      <c r="G185" s="31">
        <v>13</v>
      </c>
      <c r="H185" s="31">
        <v>91</v>
      </c>
    </row>
    <row r="186" spans="1:8" s="8" customFormat="1" ht="12.75">
      <c r="A186" s="17" t="s">
        <v>81</v>
      </c>
      <c r="B186" s="2">
        <v>206</v>
      </c>
      <c r="C186" s="2" t="s">
        <v>17</v>
      </c>
      <c r="D186" s="2" t="s">
        <v>12</v>
      </c>
      <c r="E186" s="31">
        <v>4.5</v>
      </c>
      <c r="F186" s="31">
        <v>0.3</v>
      </c>
      <c r="G186" s="31">
        <v>9.2</v>
      </c>
      <c r="H186" s="31">
        <v>57</v>
      </c>
    </row>
    <row r="187" spans="1:8" s="8" customFormat="1" ht="12.75">
      <c r="A187" s="11" t="s">
        <v>11</v>
      </c>
      <c r="B187" s="12"/>
      <c r="C187" s="27"/>
      <c r="D187" s="27"/>
      <c r="E187" s="48">
        <f>E186</f>
        <v>4.5</v>
      </c>
      <c r="F187" s="48">
        <f>F186</f>
        <v>0.3</v>
      </c>
      <c r="G187" s="48">
        <f>G186</f>
        <v>9.2</v>
      </c>
      <c r="H187" s="48">
        <f>H186</f>
        <v>57</v>
      </c>
    </row>
    <row r="188" spans="1:8" s="14" customFormat="1" ht="13.5">
      <c r="A188" s="18" t="s">
        <v>20</v>
      </c>
      <c r="B188" s="19"/>
      <c r="C188" s="20"/>
      <c r="D188" s="20"/>
      <c r="E188" s="32">
        <f>E183+E175+E169+E161</f>
        <v>69.8346</v>
      </c>
      <c r="F188" s="32">
        <f>F183+F175+F169+F161</f>
        <v>77.2262</v>
      </c>
      <c r="G188" s="32">
        <f>G183+G175+G169+G161</f>
        <v>324.88</v>
      </c>
      <c r="H188" s="32">
        <f>H183+H175+H169+H161</f>
        <v>2218.76</v>
      </c>
    </row>
    <row r="189" spans="1:8" s="8" customFormat="1" ht="12.75">
      <c r="A189" s="85" t="s">
        <v>31</v>
      </c>
      <c r="B189" s="86"/>
      <c r="C189" s="86"/>
      <c r="D189" s="86"/>
      <c r="E189" s="86"/>
      <c r="F189" s="86"/>
      <c r="G189" s="86"/>
      <c r="H189" s="86"/>
    </row>
    <row r="190" spans="1:8" s="8" customFormat="1" ht="12.75">
      <c r="A190" s="88" t="s">
        <v>10</v>
      </c>
      <c r="B190" s="88"/>
      <c r="C190" s="88"/>
      <c r="D190" s="88"/>
      <c r="E190" s="88"/>
      <c r="F190" s="88"/>
      <c r="G190" s="88"/>
      <c r="H190" s="88"/>
    </row>
    <row r="191" spans="1:8" s="3" customFormat="1" ht="12">
      <c r="A191" s="41" t="s">
        <v>173</v>
      </c>
      <c r="B191" s="1" t="s">
        <v>159</v>
      </c>
      <c r="C191" s="2">
        <v>2008</v>
      </c>
      <c r="D191" s="2">
        <v>189</v>
      </c>
      <c r="E191" s="31">
        <v>4.5</v>
      </c>
      <c r="F191" s="31">
        <v>7.26</v>
      </c>
      <c r="G191" s="31">
        <v>27.58</v>
      </c>
      <c r="H191" s="31">
        <v>171.25</v>
      </c>
    </row>
    <row r="192" spans="1:8" s="3" customFormat="1" ht="12">
      <c r="A192" s="41" t="s">
        <v>174</v>
      </c>
      <c r="B192" s="1" t="s">
        <v>185</v>
      </c>
      <c r="C192" s="2">
        <v>2008</v>
      </c>
      <c r="D192" s="1" t="s">
        <v>175</v>
      </c>
      <c r="E192" s="31">
        <v>11.5</v>
      </c>
      <c r="F192" s="31">
        <v>11.6</v>
      </c>
      <c r="G192" s="31">
        <v>14.2</v>
      </c>
      <c r="H192" s="31">
        <v>285.36</v>
      </c>
    </row>
    <row r="193" spans="1:8" s="3" customFormat="1" ht="12">
      <c r="A193" s="17" t="s">
        <v>58</v>
      </c>
      <c r="B193" s="1" t="s">
        <v>15</v>
      </c>
      <c r="C193" s="2">
        <v>2008</v>
      </c>
      <c r="D193" s="2">
        <v>430</v>
      </c>
      <c r="E193" s="31">
        <v>0.2</v>
      </c>
      <c r="F193" s="31">
        <v>0.1</v>
      </c>
      <c r="G193" s="31">
        <v>15</v>
      </c>
      <c r="H193" s="31">
        <v>60</v>
      </c>
    </row>
    <row r="194" spans="1:8" s="3" customFormat="1" ht="12">
      <c r="A194" s="43" t="s">
        <v>65</v>
      </c>
      <c r="B194" s="1" t="s">
        <v>79</v>
      </c>
      <c r="C194" s="2" t="s">
        <v>12</v>
      </c>
      <c r="D194" s="2" t="s">
        <v>12</v>
      </c>
      <c r="E194" s="31">
        <v>3</v>
      </c>
      <c r="F194" s="31">
        <v>1</v>
      </c>
      <c r="G194" s="31">
        <v>27.6</v>
      </c>
      <c r="H194" s="31">
        <v>72</v>
      </c>
    </row>
    <row r="195" spans="1:8" s="8" customFormat="1" ht="12.75">
      <c r="A195" s="11" t="s">
        <v>11</v>
      </c>
      <c r="B195" s="12"/>
      <c r="C195" s="27"/>
      <c r="D195" s="27"/>
      <c r="E195" s="48">
        <f>E194+E193+E192+E191</f>
        <v>19.2</v>
      </c>
      <c r="F195" s="48">
        <f>F194+F193+F192+F191</f>
        <v>19.96</v>
      </c>
      <c r="G195" s="48">
        <f>G194+G193+G192+G191</f>
        <v>84.38</v>
      </c>
      <c r="H195" s="48">
        <f>H194+H193+H192+H191</f>
        <v>588.61</v>
      </c>
    </row>
    <row r="196" spans="1:8" s="8" customFormat="1" ht="15.75" customHeight="1">
      <c r="A196" s="92" t="s">
        <v>13</v>
      </c>
      <c r="B196" s="93"/>
      <c r="C196" s="93"/>
      <c r="D196" s="93"/>
      <c r="E196" s="93"/>
      <c r="F196" s="93"/>
      <c r="G196" s="93"/>
      <c r="H196" s="93"/>
    </row>
    <row r="197" spans="1:8" s="3" customFormat="1" ht="12">
      <c r="A197" s="9" t="s">
        <v>176</v>
      </c>
      <c r="B197" s="1" t="s">
        <v>77</v>
      </c>
      <c r="C197" s="2">
        <v>2008</v>
      </c>
      <c r="D197" s="2">
        <v>20</v>
      </c>
      <c r="E197" s="31">
        <v>5.62</v>
      </c>
      <c r="F197" s="31">
        <v>6.89</v>
      </c>
      <c r="G197" s="31">
        <v>6.2</v>
      </c>
      <c r="H197" s="31">
        <v>146</v>
      </c>
    </row>
    <row r="198" spans="1:8" s="3" customFormat="1" ht="12">
      <c r="A198" s="41" t="s">
        <v>177</v>
      </c>
      <c r="B198" s="45" t="s">
        <v>151</v>
      </c>
      <c r="C198" s="22">
        <v>2008</v>
      </c>
      <c r="D198" s="22">
        <v>81</v>
      </c>
      <c r="E198" s="49">
        <v>3.54</v>
      </c>
      <c r="F198" s="49">
        <v>5.52</v>
      </c>
      <c r="G198" s="49">
        <v>21.68</v>
      </c>
      <c r="H198" s="49">
        <v>100.58</v>
      </c>
    </row>
    <row r="199" spans="1:8" s="3" customFormat="1" ht="12">
      <c r="A199" s="17" t="s">
        <v>49</v>
      </c>
      <c r="B199" s="1" t="s">
        <v>145</v>
      </c>
      <c r="C199" s="2">
        <v>2008</v>
      </c>
      <c r="D199" s="2">
        <v>272</v>
      </c>
      <c r="E199" s="31">
        <v>6.54</v>
      </c>
      <c r="F199" s="31">
        <v>8.98</v>
      </c>
      <c r="G199" s="31">
        <v>6.87</v>
      </c>
      <c r="H199" s="31">
        <v>185.21</v>
      </c>
    </row>
    <row r="200" spans="1:8" s="3" customFormat="1" ht="12.75" customHeight="1">
      <c r="A200" s="41" t="s">
        <v>138</v>
      </c>
      <c r="B200" s="1" t="s">
        <v>56</v>
      </c>
      <c r="C200" s="2">
        <v>2008</v>
      </c>
      <c r="D200" s="2">
        <v>124</v>
      </c>
      <c r="E200" s="31">
        <v>3.2256</v>
      </c>
      <c r="F200" s="31">
        <v>4.2624</v>
      </c>
      <c r="G200" s="31">
        <v>16.85</v>
      </c>
      <c r="H200" s="31">
        <v>123.264</v>
      </c>
    </row>
    <row r="201" spans="1:8" s="3" customFormat="1" ht="12">
      <c r="A201" s="17" t="s">
        <v>48</v>
      </c>
      <c r="B201" s="1" t="s">
        <v>15</v>
      </c>
      <c r="C201" s="2">
        <v>2008</v>
      </c>
      <c r="D201" s="2">
        <v>402</v>
      </c>
      <c r="E201" s="31">
        <v>0.6</v>
      </c>
      <c r="F201" s="31">
        <v>0.1</v>
      </c>
      <c r="G201" s="31">
        <v>32</v>
      </c>
      <c r="H201" s="31">
        <v>131</v>
      </c>
    </row>
    <row r="202" spans="1:8" s="3" customFormat="1" ht="12">
      <c r="A202" s="10" t="s">
        <v>135</v>
      </c>
      <c r="B202" s="1" t="s">
        <v>29</v>
      </c>
      <c r="C202" s="2" t="s">
        <v>12</v>
      </c>
      <c r="D202" s="2" t="s">
        <v>12</v>
      </c>
      <c r="E202" s="31">
        <v>3.8179999999999996</v>
      </c>
      <c r="F202" s="31">
        <v>1.3943999999999999</v>
      </c>
      <c r="G202" s="31">
        <v>22.3</v>
      </c>
      <c r="H202" s="31">
        <v>66.87</v>
      </c>
    </row>
    <row r="203" spans="1:8" s="3" customFormat="1" ht="12">
      <c r="A203" s="10" t="s">
        <v>136</v>
      </c>
      <c r="B203" s="1" t="s">
        <v>41</v>
      </c>
      <c r="C203" s="2" t="s">
        <v>12</v>
      </c>
      <c r="D203" s="2" t="s">
        <v>12</v>
      </c>
      <c r="E203" s="31">
        <v>2.7132</v>
      </c>
      <c r="F203" s="31">
        <v>0.3192</v>
      </c>
      <c r="G203" s="31">
        <v>11.6</v>
      </c>
      <c r="H203" s="31">
        <v>69.8</v>
      </c>
    </row>
    <row r="204" spans="1:8" s="8" customFormat="1" ht="15.75" customHeight="1">
      <c r="A204" s="11" t="s">
        <v>11</v>
      </c>
      <c r="B204" s="12"/>
      <c r="C204" s="27"/>
      <c r="D204" s="27"/>
      <c r="E204" s="48">
        <f>SUM(E197:E203)</f>
        <v>26.056800000000003</v>
      </c>
      <c r="F204" s="48">
        <f>SUM(F197:F203)</f>
        <v>27.466</v>
      </c>
      <c r="G204" s="48">
        <f>SUM(G197:G203)</f>
        <v>117.49999999999999</v>
      </c>
      <c r="H204" s="48">
        <f>SUM(H197:H203)</f>
        <v>822.7239999999999</v>
      </c>
    </row>
    <row r="205" spans="1:8" s="8" customFormat="1" ht="16.5" customHeight="1">
      <c r="A205" s="92" t="s">
        <v>19</v>
      </c>
      <c r="B205" s="93"/>
      <c r="C205" s="93"/>
      <c r="D205" s="93"/>
      <c r="E205" s="93"/>
      <c r="F205" s="93"/>
      <c r="G205" s="93"/>
      <c r="H205" s="93"/>
    </row>
    <row r="206" spans="1:8" s="3" customFormat="1" ht="12">
      <c r="A206" s="17" t="s">
        <v>225</v>
      </c>
      <c r="B206" s="63" t="s">
        <v>15</v>
      </c>
      <c r="C206" s="2">
        <v>2008</v>
      </c>
      <c r="D206" s="2">
        <v>407</v>
      </c>
      <c r="E206" s="31">
        <v>3.89</v>
      </c>
      <c r="F206" s="31">
        <v>3.21</v>
      </c>
      <c r="G206" s="31">
        <v>5.26</v>
      </c>
      <c r="H206" s="31">
        <v>54.87</v>
      </c>
    </row>
    <row r="207" spans="1:8" s="3" customFormat="1" ht="12">
      <c r="A207" s="17" t="s">
        <v>57</v>
      </c>
      <c r="B207" s="1" t="s">
        <v>83</v>
      </c>
      <c r="C207" s="2">
        <v>2008</v>
      </c>
      <c r="D207" s="2">
        <v>444</v>
      </c>
      <c r="E207" s="31">
        <v>5.68</v>
      </c>
      <c r="F207" s="31">
        <v>8.21</v>
      </c>
      <c r="G207" s="31">
        <v>31.58</v>
      </c>
      <c r="H207" s="31">
        <v>202.32</v>
      </c>
    </row>
    <row r="208" spans="1:8" s="3" customFormat="1" ht="12">
      <c r="A208" s="17" t="s">
        <v>123</v>
      </c>
      <c r="B208" s="1" t="s">
        <v>78</v>
      </c>
      <c r="C208" s="2" t="s">
        <v>17</v>
      </c>
      <c r="D208" s="2" t="s">
        <v>12</v>
      </c>
      <c r="E208" s="31">
        <v>2.0460000000000003</v>
      </c>
      <c r="F208" s="31">
        <v>0.7440000000000001</v>
      </c>
      <c r="G208" s="31">
        <v>19.716</v>
      </c>
      <c r="H208" s="31">
        <v>96.72</v>
      </c>
    </row>
    <row r="209" spans="1:8" s="8" customFormat="1" ht="12.75">
      <c r="A209" s="11" t="s">
        <v>11</v>
      </c>
      <c r="B209" s="12"/>
      <c r="C209" s="27"/>
      <c r="D209" s="27"/>
      <c r="E209" s="48">
        <f>SUM(E206:E208)</f>
        <v>11.616</v>
      </c>
      <c r="F209" s="48">
        <f>SUM(F206:F208)</f>
        <v>12.164000000000001</v>
      </c>
      <c r="G209" s="48">
        <f>SUM(G206:G208)</f>
        <v>56.556</v>
      </c>
      <c r="H209" s="48">
        <f>SUM(H206:H208)</f>
        <v>353.90999999999997</v>
      </c>
    </row>
    <row r="210" spans="1:8" s="8" customFormat="1" ht="12.75">
      <c r="A210" s="92" t="s">
        <v>46</v>
      </c>
      <c r="B210" s="93"/>
      <c r="C210" s="93"/>
      <c r="D210" s="93"/>
      <c r="E210" s="93"/>
      <c r="F210" s="93"/>
      <c r="G210" s="93"/>
      <c r="H210" s="93"/>
    </row>
    <row r="211" spans="1:8" s="3" customFormat="1" ht="12">
      <c r="A211" s="42" t="s">
        <v>90</v>
      </c>
      <c r="B211" s="1" t="s">
        <v>24</v>
      </c>
      <c r="C211" s="2" t="s">
        <v>91</v>
      </c>
      <c r="D211" s="2" t="s">
        <v>92</v>
      </c>
      <c r="E211" s="31">
        <v>0.24</v>
      </c>
      <c r="F211" s="31">
        <v>0.54</v>
      </c>
      <c r="G211" s="31">
        <v>3</v>
      </c>
      <c r="H211" s="31">
        <v>50.96</v>
      </c>
    </row>
    <row r="212" spans="1:8" s="3" customFormat="1" ht="12">
      <c r="A212" s="41" t="s">
        <v>179</v>
      </c>
      <c r="B212" s="1" t="s">
        <v>181</v>
      </c>
      <c r="C212" s="2">
        <v>2008</v>
      </c>
      <c r="D212" s="2" t="s">
        <v>180</v>
      </c>
      <c r="E212" s="31">
        <v>8.21</v>
      </c>
      <c r="F212" s="31">
        <v>12.2</v>
      </c>
      <c r="G212" s="31">
        <v>8.85</v>
      </c>
      <c r="H212" s="31">
        <v>165.54</v>
      </c>
    </row>
    <row r="213" spans="1:8" s="3" customFormat="1" ht="12">
      <c r="A213" s="42" t="s">
        <v>134</v>
      </c>
      <c r="B213" s="1" t="s">
        <v>56</v>
      </c>
      <c r="C213" s="2">
        <v>2008</v>
      </c>
      <c r="D213" s="2">
        <v>325</v>
      </c>
      <c r="E213" s="31">
        <v>3.52</v>
      </c>
      <c r="F213" s="31">
        <v>6.048</v>
      </c>
      <c r="G213" s="31">
        <v>19.3</v>
      </c>
      <c r="H213" s="31">
        <v>170.25</v>
      </c>
    </row>
    <row r="214" spans="1:8" s="3" customFormat="1" ht="12">
      <c r="A214" s="17" t="s">
        <v>164</v>
      </c>
      <c r="B214" s="1" t="s">
        <v>15</v>
      </c>
      <c r="C214" s="2" t="s">
        <v>12</v>
      </c>
      <c r="D214" s="2" t="s">
        <v>12</v>
      </c>
      <c r="E214" s="31">
        <v>1</v>
      </c>
      <c r="F214" s="31">
        <v>0.2</v>
      </c>
      <c r="G214" s="31">
        <v>19.8</v>
      </c>
      <c r="H214" s="31">
        <v>86</v>
      </c>
    </row>
    <row r="215" spans="1:8" s="3" customFormat="1" ht="12">
      <c r="A215" s="10" t="s">
        <v>135</v>
      </c>
      <c r="B215" s="1" t="s">
        <v>29</v>
      </c>
      <c r="C215" s="2" t="s">
        <v>12</v>
      </c>
      <c r="D215" s="2" t="s">
        <v>12</v>
      </c>
      <c r="E215" s="31">
        <v>3.8179999999999996</v>
      </c>
      <c r="F215" s="31">
        <v>1.3943999999999999</v>
      </c>
      <c r="G215" s="31">
        <v>22.3</v>
      </c>
      <c r="H215" s="31">
        <v>45.98</v>
      </c>
    </row>
    <row r="216" spans="1:8" s="3" customFormat="1" ht="12">
      <c r="A216" s="10" t="s">
        <v>136</v>
      </c>
      <c r="B216" s="1" t="s">
        <v>16</v>
      </c>
      <c r="C216" s="2" t="s">
        <v>12</v>
      </c>
      <c r="D216" s="2" t="s">
        <v>12</v>
      </c>
      <c r="E216" s="31">
        <v>2.7132</v>
      </c>
      <c r="F216" s="31">
        <v>0.3192</v>
      </c>
      <c r="G216" s="31">
        <v>11.6</v>
      </c>
      <c r="H216" s="31">
        <v>69.8</v>
      </c>
    </row>
    <row r="217" spans="1:8" s="8" customFormat="1" ht="12.75">
      <c r="A217" s="11" t="s">
        <v>11</v>
      </c>
      <c r="B217" s="12"/>
      <c r="C217" s="27"/>
      <c r="D217" s="27"/>
      <c r="E217" s="48">
        <f>SUM(E211:E216)</f>
        <v>19.5012</v>
      </c>
      <c r="F217" s="48">
        <f>SUM(F211:F216)</f>
        <v>20.701599999999996</v>
      </c>
      <c r="G217" s="48">
        <f>SUM(G211:G216)</f>
        <v>84.85</v>
      </c>
      <c r="H217" s="48">
        <f>SUM(H211:H216)</f>
        <v>588.53</v>
      </c>
    </row>
    <row r="218" spans="1:8" s="8" customFormat="1" ht="12.75">
      <c r="A218" s="92" t="s">
        <v>47</v>
      </c>
      <c r="B218" s="93"/>
      <c r="C218" s="93"/>
      <c r="D218" s="93"/>
      <c r="E218" s="93"/>
      <c r="F218" s="93"/>
      <c r="G218" s="93"/>
      <c r="H218" s="93"/>
    </row>
    <row r="219" spans="1:8" s="8" customFormat="1" ht="12.75">
      <c r="A219" s="17" t="s">
        <v>54</v>
      </c>
      <c r="B219" s="1" t="s">
        <v>62</v>
      </c>
      <c r="C219" s="2" t="s">
        <v>12</v>
      </c>
      <c r="D219" s="2" t="s">
        <v>12</v>
      </c>
      <c r="E219" s="2">
        <v>1.65</v>
      </c>
      <c r="F219" s="2">
        <v>5.4</v>
      </c>
      <c r="G219" s="2">
        <v>18.9</v>
      </c>
      <c r="H219" s="2">
        <v>12</v>
      </c>
    </row>
    <row r="220" spans="1:8" s="8" customFormat="1" ht="12.75">
      <c r="A220" s="17" t="s">
        <v>30</v>
      </c>
      <c r="B220" s="1" t="s">
        <v>15</v>
      </c>
      <c r="C220" s="2">
        <v>2008</v>
      </c>
      <c r="D220" s="2">
        <v>435</v>
      </c>
      <c r="E220" s="2">
        <v>6</v>
      </c>
      <c r="F220" s="2">
        <v>2</v>
      </c>
      <c r="G220" s="2">
        <v>8</v>
      </c>
      <c r="H220" s="2">
        <v>62</v>
      </c>
    </row>
    <row r="221" spans="1:8" s="8" customFormat="1" ht="12.75">
      <c r="A221" s="11" t="s">
        <v>11</v>
      </c>
      <c r="B221" s="12"/>
      <c r="C221" s="27"/>
      <c r="D221" s="27"/>
      <c r="E221" s="25">
        <f>SUM(E220:E220)</f>
        <v>6</v>
      </c>
      <c r="F221" s="25">
        <f>SUM(F220:F220)</f>
        <v>2</v>
      </c>
      <c r="G221" s="25">
        <f>SUM(G220:G220)</f>
        <v>8</v>
      </c>
      <c r="H221" s="25">
        <f>SUM(H220:H220)</f>
        <v>62</v>
      </c>
    </row>
    <row r="222" spans="1:8" s="14" customFormat="1" ht="13.5">
      <c r="A222" s="18" t="s">
        <v>20</v>
      </c>
      <c r="B222" s="19"/>
      <c r="C222" s="20"/>
      <c r="D222" s="20"/>
      <c r="E222" s="21">
        <f>E217+E209+E204+E195</f>
        <v>76.37400000000001</v>
      </c>
      <c r="F222" s="21">
        <f>F195+F204+F209+F217+F221</f>
        <v>82.2916</v>
      </c>
      <c r="G222" s="21">
        <f>G195+G204+G209+G217+G221</f>
        <v>351.28599999999994</v>
      </c>
      <c r="H222" s="21">
        <f>H195+H204+H209+H217+H221</f>
        <v>2415.7739999999994</v>
      </c>
    </row>
    <row r="223" spans="1:8" s="8" customFormat="1" ht="12.75">
      <c r="A223" s="85" t="s">
        <v>32</v>
      </c>
      <c r="B223" s="86"/>
      <c r="C223" s="86"/>
      <c r="D223" s="86"/>
      <c r="E223" s="86"/>
      <c r="F223" s="86"/>
      <c r="G223" s="86"/>
      <c r="H223" s="86"/>
    </row>
    <row r="224" spans="1:8" s="8" customFormat="1" ht="12.75">
      <c r="A224" s="88" t="s">
        <v>10</v>
      </c>
      <c r="B224" s="88"/>
      <c r="C224" s="88"/>
      <c r="D224" s="88"/>
      <c r="E224" s="88"/>
      <c r="F224" s="88"/>
      <c r="G224" s="88"/>
      <c r="H224" s="88"/>
    </row>
    <row r="225" spans="1:8" s="3" customFormat="1" ht="12">
      <c r="A225" s="9" t="s">
        <v>40</v>
      </c>
      <c r="B225" s="1" t="s">
        <v>25</v>
      </c>
      <c r="C225" s="2">
        <v>2008</v>
      </c>
      <c r="D225" s="2">
        <v>215</v>
      </c>
      <c r="E225" s="31">
        <v>8.4</v>
      </c>
      <c r="F225" s="31">
        <v>7.65</v>
      </c>
      <c r="G225" s="31">
        <v>28.87</v>
      </c>
      <c r="H225" s="31">
        <v>198.3</v>
      </c>
    </row>
    <row r="226" spans="1:8" s="3" customFormat="1" ht="12">
      <c r="A226" s="17" t="s">
        <v>241</v>
      </c>
      <c r="B226" s="1" t="s">
        <v>130</v>
      </c>
      <c r="C226" s="2">
        <v>2008</v>
      </c>
      <c r="D226" s="2">
        <v>5</v>
      </c>
      <c r="E226" s="31">
        <v>4.3</v>
      </c>
      <c r="F226" s="31">
        <v>6.8</v>
      </c>
      <c r="G226" s="31">
        <v>19.53</v>
      </c>
      <c r="H226" s="31">
        <v>124</v>
      </c>
    </row>
    <row r="227" spans="1:8" s="3" customFormat="1" ht="12">
      <c r="A227" s="41" t="s">
        <v>141</v>
      </c>
      <c r="B227" s="1" t="s">
        <v>25</v>
      </c>
      <c r="C227" s="2" t="s">
        <v>12</v>
      </c>
      <c r="D227" s="2" t="s">
        <v>12</v>
      </c>
      <c r="E227" s="31">
        <v>0.6809999999999999</v>
      </c>
      <c r="F227" s="31">
        <v>0.454</v>
      </c>
      <c r="G227" s="31">
        <v>24.54</v>
      </c>
      <c r="H227" s="31">
        <v>80.131</v>
      </c>
    </row>
    <row r="228" spans="1:8" s="3" customFormat="1" ht="12">
      <c r="A228" s="17" t="s">
        <v>43</v>
      </c>
      <c r="B228" s="1" t="s">
        <v>15</v>
      </c>
      <c r="C228" s="2">
        <v>2008</v>
      </c>
      <c r="D228" s="2">
        <v>434</v>
      </c>
      <c r="E228" s="31">
        <v>6</v>
      </c>
      <c r="F228" s="31">
        <v>5</v>
      </c>
      <c r="G228" s="31">
        <v>10.1</v>
      </c>
      <c r="H228" s="31">
        <v>98.6</v>
      </c>
    </row>
    <row r="229" spans="1:8" s="8" customFormat="1" ht="12.75">
      <c r="A229" s="11" t="s">
        <v>11</v>
      </c>
      <c r="B229" s="12"/>
      <c r="C229" s="27"/>
      <c r="D229" s="27"/>
      <c r="E229" s="48">
        <f>E228+E227+E226+E225</f>
        <v>19.381</v>
      </c>
      <c r="F229" s="48">
        <f>F228+F227+F226+F225</f>
        <v>19.904</v>
      </c>
      <c r="G229" s="48">
        <f>G228+G227+G226+G225</f>
        <v>83.04</v>
      </c>
      <c r="H229" s="48">
        <f>H228+H227+H226+H225</f>
        <v>501.031</v>
      </c>
    </row>
    <row r="230" spans="1:8" s="8" customFormat="1" ht="12.75">
      <c r="A230" s="92" t="s">
        <v>13</v>
      </c>
      <c r="B230" s="93"/>
      <c r="C230" s="93"/>
      <c r="D230" s="93"/>
      <c r="E230" s="93"/>
      <c r="F230" s="93"/>
      <c r="G230" s="93"/>
      <c r="H230" s="93"/>
    </row>
    <row r="231" spans="1:8" s="3" customFormat="1" ht="12">
      <c r="A231" s="41" t="s">
        <v>97</v>
      </c>
      <c r="B231" s="1" t="s">
        <v>24</v>
      </c>
      <c r="C231" s="2" t="s">
        <v>91</v>
      </c>
      <c r="D231" s="2" t="s">
        <v>98</v>
      </c>
      <c r="E231" s="54">
        <v>0.12</v>
      </c>
      <c r="F231" s="54">
        <v>1.08</v>
      </c>
      <c r="G231" s="54">
        <v>5.159999999999999</v>
      </c>
      <c r="H231" s="54">
        <v>121.19999999999999</v>
      </c>
    </row>
    <row r="232" spans="1:8" s="3" customFormat="1" ht="24">
      <c r="A232" s="42" t="s">
        <v>257</v>
      </c>
      <c r="B232" s="1" t="s">
        <v>132</v>
      </c>
      <c r="C232" s="2">
        <v>2008</v>
      </c>
      <c r="D232" s="2">
        <v>99</v>
      </c>
      <c r="E232" s="31">
        <v>8.96</v>
      </c>
      <c r="F232" s="31">
        <v>10.85</v>
      </c>
      <c r="G232" s="31">
        <v>24.51</v>
      </c>
      <c r="H232" s="31">
        <v>133.56</v>
      </c>
    </row>
    <row r="233" spans="1:8" s="3" customFormat="1" ht="28.5" customHeight="1">
      <c r="A233" s="42" t="s">
        <v>106</v>
      </c>
      <c r="B233" s="45" t="s">
        <v>15</v>
      </c>
      <c r="C233" s="22">
        <v>1996</v>
      </c>
      <c r="D233" s="22">
        <v>394</v>
      </c>
      <c r="E233" s="47">
        <v>10.3</v>
      </c>
      <c r="F233" s="47">
        <v>13.6</v>
      </c>
      <c r="G233" s="47">
        <v>19.21</v>
      </c>
      <c r="H233" s="47">
        <v>289.32</v>
      </c>
    </row>
    <row r="234" spans="1:8" s="3" customFormat="1" ht="12">
      <c r="A234" s="17" t="s">
        <v>258</v>
      </c>
      <c r="B234" s="62" t="s">
        <v>15</v>
      </c>
      <c r="C234" s="2">
        <v>2008</v>
      </c>
      <c r="D234" s="2">
        <v>441</v>
      </c>
      <c r="E234" s="31">
        <v>1</v>
      </c>
      <c r="F234" s="31">
        <v>0.1</v>
      </c>
      <c r="G234" s="31">
        <v>35.2</v>
      </c>
      <c r="H234" s="31">
        <v>142</v>
      </c>
    </row>
    <row r="235" spans="1:8" s="3" customFormat="1" ht="12">
      <c r="A235" s="10" t="s">
        <v>135</v>
      </c>
      <c r="B235" s="1" t="s">
        <v>29</v>
      </c>
      <c r="C235" s="2" t="s">
        <v>12</v>
      </c>
      <c r="D235" s="2" t="s">
        <v>12</v>
      </c>
      <c r="E235" s="31">
        <v>3.8179999999999996</v>
      </c>
      <c r="F235" s="31">
        <v>1.3943999999999999</v>
      </c>
      <c r="G235" s="31">
        <v>22.3</v>
      </c>
      <c r="H235" s="31">
        <v>66.87</v>
      </c>
    </row>
    <row r="236" spans="1:8" s="3" customFormat="1" ht="12">
      <c r="A236" s="10" t="s">
        <v>136</v>
      </c>
      <c r="B236" s="1" t="s">
        <v>18</v>
      </c>
      <c r="C236" s="2" t="s">
        <v>12</v>
      </c>
      <c r="D236" s="2" t="s">
        <v>12</v>
      </c>
      <c r="E236" s="31">
        <v>2.7132</v>
      </c>
      <c r="F236" s="31">
        <v>0.3192</v>
      </c>
      <c r="G236" s="31">
        <v>11.6</v>
      </c>
      <c r="H236" s="31">
        <v>69.8</v>
      </c>
    </row>
    <row r="237" spans="1:8" s="8" customFormat="1" ht="12.75">
      <c r="A237" s="11" t="s">
        <v>11</v>
      </c>
      <c r="B237" s="12"/>
      <c r="C237" s="27"/>
      <c r="D237" s="27"/>
      <c r="E237" s="48">
        <f>SUM(E231:E236)</f>
        <v>26.9112</v>
      </c>
      <c r="F237" s="48">
        <f>SUM(F231:F236)</f>
        <v>27.343600000000002</v>
      </c>
      <c r="G237" s="48">
        <f>SUM(G231:G236)</f>
        <v>117.98</v>
      </c>
      <c r="H237" s="48">
        <f>SUM(H231:H236)</f>
        <v>822.7499999999999</v>
      </c>
    </row>
    <row r="238" spans="1:8" s="8" customFormat="1" ht="12.75">
      <c r="A238" s="89" t="s">
        <v>19</v>
      </c>
      <c r="B238" s="89"/>
      <c r="C238" s="89"/>
      <c r="D238" s="89"/>
      <c r="E238" s="89"/>
      <c r="F238" s="89"/>
      <c r="G238" s="89"/>
      <c r="H238" s="89"/>
    </row>
    <row r="239" spans="1:8" s="3" customFormat="1" ht="12">
      <c r="A239" s="17" t="s">
        <v>70</v>
      </c>
      <c r="B239" s="1" t="s">
        <v>24</v>
      </c>
      <c r="C239" s="2">
        <v>2008</v>
      </c>
      <c r="D239" s="2">
        <v>479</v>
      </c>
      <c r="E239" s="31">
        <v>8.68</v>
      </c>
      <c r="F239" s="31">
        <v>10.65</v>
      </c>
      <c r="G239" s="31">
        <v>12.8</v>
      </c>
      <c r="H239" s="31">
        <v>225.64</v>
      </c>
    </row>
    <row r="240" spans="1:8" s="3" customFormat="1" ht="12">
      <c r="A240" s="41" t="s">
        <v>169</v>
      </c>
      <c r="B240" s="1" t="s">
        <v>15</v>
      </c>
      <c r="C240" s="2" t="s">
        <v>17</v>
      </c>
      <c r="D240" s="2" t="s">
        <v>12</v>
      </c>
      <c r="E240" s="31">
        <v>0.8</v>
      </c>
      <c r="F240" s="31">
        <v>0.4</v>
      </c>
      <c r="G240" s="31">
        <v>29.6</v>
      </c>
      <c r="H240" s="31">
        <v>93</v>
      </c>
    </row>
    <row r="241" spans="1:8" s="3" customFormat="1" ht="12">
      <c r="A241" s="17" t="s">
        <v>259</v>
      </c>
      <c r="B241" s="65" t="s">
        <v>15</v>
      </c>
      <c r="C241" s="2" t="s">
        <v>17</v>
      </c>
      <c r="D241" s="2" t="s">
        <v>12</v>
      </c>
      <c r="E241" s="31">
        <v>2.2</v>
      </c>
      <c r="F241" s="31">
        <v>0.8</v>
      </c>
      <c r="G241" s="31">
        <v>8.62</v>
      </c>
      <c r="H241" s="31">
        <v>36.8</v>
      </c>
    </row>
    <row r="242" spans="1:8" s="3" customFormat="1" ht="12.75">
      <c r="A242" s="42" t="s">
        <v>261</v>
      </c>
      <c r="B242" s="26">
        <v>20</v>
      </c>
      <c r="C242" s="2" t="s">
        <v>12</v>
      </c>
      <c r="D242" s="2" t="s">
        <v>12</v>
      </c>
      <c r="E242" s="66">
        <v>0.6</v>
      </c>
      <c r="F242" s="66">
        <v>3.1</v>
      </c>
      <c r="G242" s="66">
        <v>12.21</v>
      </c>
      <c r="H242" s="66">
        <v>92.23</v>
      </c>
    </row>
    <row r="243" spans="1:8" s="8" customFormat="1" ht="12.75">
      <c r="A243" s="11" t="s">
        <v>11</v>
      </c>
      <c r="B243" s="12"/>
      <c r="C243" s="27"/>
      <c r="D243" s="27"/>
      <c r="E243" s="48">
        <f>SUM(E239:E241)</f>
        <v>11.68</v>
      </c>
      <c r="F243" s="48">
        <f>SUM(F239:F241)</f>
        <v>11.850000000000001</v>
      </c>
      <c r="G243" s="48">
        <f>SUM(G239:G241)</f>
        <v>51.02</v>
      </c>
      <c r="H243" s="48">
        <f>SUM(H239:H241)</f>
        <v>355.44</v>
      </c>
    </row>
    <row r="244" spans="1:8" s="8" customFormat="1" ht="12.75">
      <c r="A244" s="89" t="s">
        <v>46</v>
      </c>
      <c r="B244" s="89"/>
      <c r="C244" s="89"/>
      <c r="D244" s="89"/>
      <c r="E244" s="89"/>
      <c r="F244" s="89"/>
      <c r="G244" s="89"/>
      <c r="H244" s="89"/>
    </row>
    <row r="245" spans="1:8" s="3" customFormat="1" ht="36">
      <c r="A245" s="41" t="s">
        <v>110</v>
      </c>
      <c r="B245" s="45" t="s">
        <v>24</v>
      </c>
      <c r="C245" s="22">
        <v>2008</v>
      </c>
      <c r="D245" s="22">
        <v>25</v>
      </c>
      <c r="E245" s="49">
        <v>0.66</v>
      </c>
      <c r="F245" s="49">
        <v>6.06</v>
      </c>
      <c r="G245" s="49">
        <v>4.58</v>
      </c>
      <c r="H245" s="49">
        <v>63.599999999999994</v>
      </c>
    </row>
    <row r="246" spans="1:8" s="3" customFormat="1" ht="24" customHeight="1">
      <c r="A246" s="17" t="s">
        <v>260</v>
      </c>
      <c r="B246" s="1" t="s">
        <v>181</v>
      </c>
      <c r="C246" s="2">
        <v>2008</v>
      </c>
      <c r="D246" s="2" t="s">
        <v>61</v>
      </c>
      <c r="E246" s="31">
        <v>11.65</v>
      </c>
      <c r="F246" s="31">
        <v>12.21</v>
      </c>
      <c r="G246" s="31">
        <v>25.68</v>
      </c>
      <c r="H246" s="31">
        <v>325.64</v>
      </c>
    </row>
    <row r="247" spans="1:8" s="3" customFormat="1" ht="24" customHeight="1">
      <c r="A247" s="17" t="s">
        <v>282</v>
      </c>
      <c r="B247" s="65" t="s">
        <v>56</v>
      </c>
      <c r="C247" s="2">
        <v>2008</v>
      </c>
      <c r="D247" s="2">
        <v>332</v>
      </c>
      <c r="E247" s="31">
        <v>6.7</v>
      </c>
      <c r="F247" s="31">
        <v>8</v>
      </c>
      <c r="G247" s="31">
        <v>27.5</v>
      </c>
      <c r="H247" s="31">
        <v>209</v>
      </c>
    </row>
    <row r="248" spans="1:8" s="3" customFormat="1" ht="12">
      <c r="A248" s="43" t="s">
        <v>111</v>
      </c>
      <c r="B248" s="1" t="s">
        <v>15</v>
      </c>
      <c r="C248" s="2">
        <v>2008</v>
      </c>
      <c r="D248" s="2">
        <v>431</v>
      </c>
      <c r="E248" s="31">
        <v>0.3</v>
      </c>
      <c r="F248" s="31">
        <v>0.1</v>
      </c>
      <c r="G248" s="31">
        <v>18.67</v>
      </c>
      <c r="H248" s="31">
        <v>62</v>
      </c>
    </row>
    <row r="249" spans="1:8" s="3" customFormat="1" ht="12">
      <c r="A249" s="10" t="s">
        <v>135</v>
      </c>
      <c r="B249" s="1" t="s">
        <v>22</v>
      </c>
      <c r="C249" s="2" t="s">
        <v>12</v>
      </c>
      <c r="D249" s="2" t="s">
        <v>12</v>
      </c>
      <c r="E249" s="31">
        <v>3.8179999999999996</v>
      </c>
      <c r="F249" s="31">
        <v>1.3943999999999999</v>
      </c>
      <c r="G249" s="31">
        <v>22.3</v>
      </c>
      <c r="H249" s="31">
        <v>66.87</v>
      </c>
    </row>
    <row r="250" spans="1:8" s="3" customFormat="1" ht="12">
      <c r="A250" s="10" t="s">
        <v>136</v>
      </c>
      <c r="B250" s="1" t="s">
        <v>18</v>
      </c>
      <c r="C250" s="2" t="s">
        <v>12</v>
      </c>
      <c r="D250" s="2" t="s">
        <v>12</v>
      </c>
      <c r="E250" s="31">
        <v>2.7132</v>
      </c>
      <c r="F250" s="31">
        <v>0.3192</v>
      </c>
      <c r="G250" s="31">
        <v>11.6</v>
      </c>
      <c r="H250" s="31">
        <v>69.8</v>
      </c>
    </row>
    <row r="251" spans="1:8" s="8" customFormat="1" ht="12.75">
      <c r="A251" s="11" t="s">
        <v>11</v>
      </c>
      <c r="B251" s="12"/>
      <c r="C251" s="27"/>
      <c r="D251" s="27"/>
      <c r="E251" s="48">
        <f>E250+E249+E248+E246+E245</f>
        <v>19.1412</v>
      </c>
      <c r="F251" s="48">
        <f>F250+F249+F248+F246+F245</f>
        <v>20.0836</v>
      </c>
      <c r="G251" s="48">
        <f>G250+G249+G248+G246+G245</f>
        <v>82.83</v>
      </c>
      <c r="H251" s="48">
        <f>H250+H249+H248+H246+H245</f>
        <v>587.91</v>
      </c>
    </row>
    <row r="252" spans="1:8" s="8" customFormat="1" ht="12.75">
      <c r="A252" s="89" t="s">
        <v>47</v>
      </c>
      <c r="B252" s="89"/>
      <c r="C252" s="89"/>
      <c r="D252" s="89"/>
      <c r="E252" s="89"/>
      <c r="F252" s="89"/>
      <c r="G252" s="89"/>
      <c r="H252" s="89"/>
    </row>
    <row r="253" spans="1:8" s="8" customFormat="1" ht="12.75">
      <c r="A253" s="9" t="s">
        <v>82</v>
      </c>
      <c r="B253" s="1" t="s">
        <v>124</v>
      </c>
      <c r="C253" s="2" t="s">
        <v>12</v>
      </c>
      <c r="D253" s="2" t="s">
        <v>12</v>
      </c>
      <c r="E253" s="31">
        <v>5.699999999999999</v>
      </c>
      <c r="F253" s="31">
        <v>7.949999999999999</v>
      </c>
      <c r="G253" s="31">
        <v>35.9</v>
      </c>
      <c r="H253" s="31">
        <v>218.39999999999998</v>
      </c>
    </row>
    <row r="254" spans="1:8" s="8" customFormat="1" ht="12.75">
      <c r="A254" s="17" t="s">
        <v>224</v>
      </c>
      <c r="B254" s="2">
        <v>206</v>
      </c>
      <c r="C254" s="2" t="s">
        <v>17</v>
      </c>
      <c r="D254" s="2" t="s">
        <v>12</v>
      </c>
      <c r="E254" s="31">
        <v>4.5</v>
      </c>
      <c r="F254" s="31">
        <v>0.3</v>
      </c>
      <c r="G254" s="31">
        <v>9.2</v>
      </c>
      <c r="H254" s="31">
        <v>57</v>
      </c>
    </row>
    <row r="255" spans="1:8" s="14" customFormat="1" ht="12.75">
      <c r="A255" s="11" t="s">
        <v>11</v>
      </c>
      <c r="B255" s="12"/>
      <c r="C255" s="27"/>
      <c r="D255" s="27"/>
      <c r="E255" s="48">
        <f>SUM(E254:E254)</f>
        <v>4.5</v>
      </c>
      <c r="F255" s="48">
        <f>SUM(F254:F254)</f>
        <v>0.3</v>
      </c>
      <c r="G255" s="48">
        <f>SUM(G254:G254)</f>
        <v>9.2</v>
      </c>
      <c r="H255" s="48">
        <f>SUM(H254:H254)</f>
        <v>57</v>
      </c>
    </row>
    <row r="256" spans="1:8" s="8" customFormat="1" ht="13.5">
      <c r="A256" s="18" t="s">
        <v>20</v>
      </c>
      <c r="B256" s="19"/>
      <c r="C256" s="20"/>
      <c r="D256" s="20"/>
      <c r="E256" s="32">
        <f>E251+E243+E237+E229</f>
        <v>77.1134</v>
      </c>
      <c r="F256" s="32">
        <f>F251+F243+F237+F229</f>
        <v>79.1812</v>
      </c>
      <c r="G256" s="32">
        <f>G251+G243+G237+G229</f>
        <v>334.87</v>
      </c>
      <c r="H256" s="32">
        <f>H251+H243+H237+H229</f>
        <v>2267.131</v>
      </c>
    </row>
    <row r="257" spans="1:8" s="8" customFormat="1" ht="12.75">
      <c r="A257" s="85" t="s">
        <v>33</v>
      </c>
      <c r="B257" s="86"/>
      <c r="C257" s="86"/>
      <c r="D257" s="86"/>
      <c r="E257" s="86"/>
      <c r="F257" s="86"/>
      <c r="G257" s="86"/>
      <c r="H257" s="86"/>
    </row>
    <row r="258" spans="1:8" s="3" customFormat="1" ht="12.75">
      <c r="A258" s="85" t="s">
        <v>10</v>
      </c>
      <c r="B258" s="86"/>
      <c r="C258" s="86"/>
      <c r="D258" s="86"/>
      <c r="E258" s="86"/>
      <c r="F258" s="86"/>
      <c r="G258" s="86"/>
      <c r="H258" s="86"/>
    </row>
    <row r="259" spans="1:8" s="3" customFormat="1" ht="12">
      <c r="A259" s="17" t="s">
        <v>86</v>
      </c>
      <c r="B259" s="1" t="s">
        <v>68</v>
      </c>
      <c r="C259" s="2">
        <v>2008</v>
      </c>
      <c r="D259" s="2" t="s">
        <v>55</v>
      </c>
      <c r="E259" s="31">
        <v>9.68</v>
      </c>
      <c r="F259" s="31">
        <v>10.21</v>
      </c>
      <c r="G259" s="31">
        <v>25.31</v>
      </c>
      <c r="H259" s="31">
        <v>256.32</v>
      </c>
    </row>
    <row r="260" spans="1:8" s="3" customFormat="1" ht="12">
      <c r="A260" s="42" t="s">
        <v>38</v>
      </c>
      <c r="B260" s="63" t="s">
        <v>15</v>
      </c>
      <c r="C260" s="2">
        <v>2008</v>
      </c>
      <c r="D260" s="2">
        <v>433</v>
      </c>
      <c r="E260" s="31">
        <v>1.4</v>
      </c>
      <c r="F260" s="31">
        <v>1.5</v>
      </c>
      <c r="G260" s="31">
        <v>7.1</v>
      </c>
      <c r="H260" s="31">
        <v>58.1</v>
      </c>
    </row>
    <row r="261" spans="1:8" s="3" customFormat="1" ht="12">
      <c r="A261" s="42" t="s">
        <v>60</v>
      </c>
      <c r="B261" s="1" t="s">
        <v>130</v>
      </c>
      <c r="C261" s="2">
        <v>2008</v>
      </c>
      <c r="D261" s="2">
        <v>3</v>
      </c>
      <c r="E261" s="31">
        <v>5.68</v>
      </c>
      <c r="F261" s="31">
        <v>7.86</v>
      </c>
      <c r="G261" s="31">
        <v>14.59</v>
      </c>
      <c r="H261" s="31">
        <v>150.23</v>
      </c>
    </row>
    <row r="262" spans="1:8" s="8" customFormat="1" ht="12.75">
      <c r="A262" s="43" t="s">
        <v>182</v>
      </c>
      <c r="B262" s="1" t="s">
        <v>53</v>
      </c>
      <c r="C262" s="2" t="s">
        <v>12</v>
      </c>
      <c r="D262" s="2" t="s">
        <v>12</v>
      </c>
      <c r="E262" s="31">
        <v>2.3000000000000003</v>
      </c>
      <c r="F262" s="31">
        <v>0.5</v>
      </c>
      <c r="G262" s="31">
        <v>36.8</v>
      </c>
      <c r="H262" s="31">
        <v>123.58</v>
      </c>
    </row>
    <row r="263" spans="1:8" s="8" customFormat="1" ht="12.75">
      <c r="A263" s="9" t="s">
        <v>262</v>
      </c>
      <c r="B263" s="65" t="s">
        <v>263</v>
      </c>
      <c r="C263" s="2">
        <v>2008</v>
      </c>
      <c r="D263" s="2">
        <v>213</v>
      </c>
      <c r="E263" s="31">
        <v>5.1</v>
      </c>
      <c r="F263" s="31">
        <v>4.6</v>
      </c>
      <c r="G263" s="31">
        <v>0.3</v>
      </c>
      <c r="H263" s="31">
        <v>63</v>
      </c>
    </row>
    <row r="264" spans="1:8" s="8" customFormat="1" ht="12.75">
      <c r="A264" s="11" t="s">
        <v>11</v>
      </c>
      <c r="B264" s="12"/>
      <c r="C264" s="27"/>
      <c r="D264" s="27"/>
      <c r="E264" s="48">
        <f>E262+E261+E260+E259</f>
        <v>19.060000000000002</v>
      </c>
      <c r="F264" s="48">
        <f>F262+F261+F260+F259</f>
        <v>20.07</v>
      </c>
      <c r="G264" s="48">
        <f>G262+G261+G260+G259</f>
        <v>83.8</v>
      </c>
      <c r="H264" s="48">
        <f>H262+H261+H260+H259</f>
        <v>588.23</v>
      </c>
    </row>
    <row r="265" spans="1:8" s="3" customFormat="1" ht="12.75">
      <c r="A265" s="92" t="s">
        <v>13</v>
      </c>
      <c r="B265" s="93"/>
      <c r="C265" s="93"/>
      <c r="D265" s="93"/>
      <c r="E265" s="93"/>
      <c r="F265" s="93"/>
      <c r="G265" s="93"/>
      <c r="H265" s="93"/>
    </row>
    <row r="266" spans="1:8" s="3" customFormat="1" ht="36">
      <c r="A266" s="17" t="s">
        <v>99</v>
      </c>
      <c r="B266" s="1" t="s">
        <v>24</v>
      </c>
      <c r="C266" s="2">
        <v>2008</v>
      </c>
      <c r="D266" s="2">
        <v>23</v>
      </c>
      <c r="E266" s="31">
        <v>0.9</v>
      </c>
      <c r="F266" s="31">
        <v>5.12</v>
      </c>
      <c r="G266" s="31">
        <v>2.9</v>
      </c>
      <c r="H266" s="31">
        <v>106</v>
      </c>
    </row>
    <row r="267" spans="1:8" s="3" customFormat="1" ht="24">
      <c r="A267" s="41" t="s">
        <v>162</v>
      </c>
      <c r="B267" s="58" t="s">
        <v>68</v>
      </c>
      <c r="C267" s="2">
        <v>2008</v>
      </c>
      <c r="D267" s="2">
        <v>100</v>
      </c>
      <c r="E267" s="15">
        <v>5.36</v>
      </c>
      <c r="F267" s="15">
        <v>2.8160000000000003</v>
      </c>
      <c r="G267" s="15">
        <v>13.5</v>
      </c>
      <c r="H267" s="15">
        <v>111.36</v>
      </c>
    </row>
    <row r="268" spans="1:8" s="16" customFormat="1" ht="24.75" customHeight="1">
      <c r="A268" s="9" t="s">
        <v>101</v>
      </c>
      <c r="B268" s="1" t="s">
        <v>145</v>
      </c>
      <c r="C268" s="2">
        <v>2008</v>
      </c>
      <c r="D268" s="2" t="s">
        <v>12</v>
      </c>
      <c r="E268" s="31">
        <v>7.85</v>
      </c>
      <c r="F268" s="31">
        <v>11.25</v>
      </c>
      <c r="G268" s="31">
        <v>10.9</v>
      </c>
      <c r="H268" s="31">
        <v>208</v>
      </c>
    </row>
    <row r="269" spans="1:8" s="3" customFormat="1" ht="12">
      <c r="A269" s="10" t="s">
        <v>36</v>
      </c>
      <c r="B269" s="1" t="s">
        <v>56</v>
      </c>
      <c r="C269" s="2">
        <v>2008</v>
      </c>
      <c r="D269" s="2">
        <v>323</v>
      </c>
      <c r="E269" s="31">
        <v>4.8</v>
      </c>
      <c r="F269" s="31">
        <v>6</v>
      </c>
      <c r="G269" s="31">
        <v>48.69</v>
      </c>
      <c r="H269" s="31">
        <v>198.57</v>
      </c>
    </row>
    <row r="270" spans="1:8" s="3" customFormat="1" ht="12">
      <c r="A270" s="10" t="s">
        <v>227</v>
      </c>
      <c r="B270" s="64" t="s">
        <v>29</v>
      </c>
      <c r="C270" s="2">
        <v>2008</v>
      </c>
      <c r="D270" s="2">
        <v>372</v>
      </c>
      <c r="E270" s="31">
        <v>0.8</v>
      </c>
      <c r="F270" s="31">
        <v>2</v>
      </c>
      <c r="G270" s="31">
        <v>3.6</v>
      </c>
      <c r="H270" s="31">
        <v>35</v>
      </c>
    </row>
    <row r="271" spans="1:8" s="3" customFormat="1" ht="24">
      <c r="A271" s="17" t="s">
        <v>149</v>
      </c>
      <c r="B271" s="1" t="s">
        <v>15</v>
      </c>
      <c r="C271" s="2" t="s">
        <v>12</v>
      </c>
      <c r="D271" s="2" t="s">
        <v>12</v>
      </c>
      <c r="E271" s="31">
        <v>1</v>
      </c>
      <c r="F271" s="31">
        <v>0.2</v>
      </c>
      <c r="G271" s="31">
        <v>19.8</v>
      </c>
      <c r="H271" s="31">
        <v>86</v>
      </c>
    </row>
    <row r="272" spans="1:8" s="3" customFormat="1" ht="12">
      <c r="A272" s="10" t="s">
        <v>135</v>
      </c>
      <c r="B272" s="1" t="s">
        <v>29</v>
      </c>
      <c r="C272" s="2" t="s">
        <v>12</v>
      </c>
      <c r="D272" s="2" t="s">
        <v>12</v>
      </c>
      <c r="E272" s="31">
        <v>3.8179999999999996</v>
      </c>
      <c r="F272" s="31">
        <v>1.3943999999999999</v>
      </c>
      <c r="G272" s="31">
        <v>22.3</v>
      </c>
      <c r="H272" s="31">
        <v>66.87</v>
      </c>
    </row>
    <row r="273" spans="1:8" s="8" customFormat="1" ht="12.75">
      <c r="A273" s="10" t="s">
        <v>136</v>
      </c>
      <c r="B273" s="1" t="s">
        <v>16</v>
      </c>
      <c r="C273" s="2" t="s">
        <v>12</v>
      </c>
      <c r="D273" s="2" t="s">
        <v>12</v>
      </c>
      <c r="E273" s="31">
        <v>2.7132</v>
      </c>
      <c r="F273" s="31">
        <v>0.3192</v>
      </c>
      <c r="G273" s="31">
        <v>11.6</v>
      </c>
      <c r="H273" s="31">
        <v>69.8</v>
      </c>
    </row>
    <row r="274" spans="1:8" s="3" customFormat="1" ht="12.75">
      <c r="A274" s="11" t="s">
        <v>11</v>
      </c>
      <c r="B274" s="12"/>
      <c r="C274" s="27"/>
      <c r="D274" s="27"/>
      <c r="E274" s="48">
        <f>SUM(E266:E273)</f>
        <v>27.2412</v>
      </c>
      <c r="F274" s="48">
        <f>SUM(F266:F273)</f>
        <v>29.0996</v>
      </c>
      <c r="G274" s="48">
        <f>SUM(G266:G273)</f>
        <v>133.29</v>
      </c>
      <c r="H274" s="48">
        <f>SUM(H266:H273)</f>
        <v>881.6</v>
      </c>
    </row>
    <row r="275" spans="1:8" s="3" customFormat="1" ht="12.75">
      <c r="A275" s="89" t="s">
        <v>19</v>
      </c>
      <c r="B275" s="89"/>
      <c r="C275" s="89"/>
      <c r="D275" s="89"/>
      <c r="E275" s="89"/>
      <c r="F275" s="89"/>
      <c r="G275" s="89"/>
      <c r="H275" s="89"/>
    </row>
    <row r="276" spans="1:8" s="3" customFormat="1" ht="12">
      <c r="A276" s="17" t="s">
        <v>264</v>
      </c>
      <c r="B276" s="1" t="s">
        <v>24</v>
      </c>
      <c r="C276" s="2">
        <v>2008</v>
      </c>
      <c r="D276" s="2">
        <v>467</v>
      </c>
      <c r="E276" s="31">
        <v>9.63</v>
      </c>
      <c r="F276" s="31">
        <v>10.58</v>
      </c>
      <c r="G276" s="31">
        <v>11.47</v>
      </c>
      <c r="H276" s="31">
        <v>152.36</v>
      </c>
    </row>
    <row r="277" spans="1:8" s="3" customFormat="1" ht="12">
      <c r="A277" s="17" t="s">
        <v>39</v>
      </c>
      <c r="B277" s="1" t="s">
        <v>15</v>
      </c>
      <c r="C277" s="2">
        <v>2008</v>
      </c>
      <c r="D277" s="2">
        <v>412</v>
      </c>
      <c r="E277" s="31">
        <v>0.1</v>
      </c>
      <c r="F277" s="31">
        <v>0.2</v>
      </c>
      <c r="G277" s="31">
        <v>22.14</v>
      </c>
      <c r="H277" s="31">
        <v>102.25</v>
      </c>
    </row>
    <row r="278" spans="1:8" s="8" customFormat="1" ht="12.75">
      <c r="A278" s="17" t="s">
        <v>123</v>
      </c>
      <c r="B278" s="1" t="s">
        <v>25</v>
      </c>
      <c r="C278" s="2" t="s">
        <v>17</v>
      </c>
      <c r="D278" s="2" t="s">
        <v>12</v>
      </c>
      <c r="E278" s="31">
        <v>2.2</v>
      </c>
      <c r="F278" s="31">
        <v>0.8</v>
      </c>
      <c r="G278" s="31">
        <v>21.2</v>
      </c>
      <c r="H278" s="31">
        <v>104</v>
      </c>
    </row>
    <row r="279" spans="1:8" s="8" customFormat="1" ht="12.75">
      <c r="A279" s="11" t="s">
        <v>11</v>
      </c>
      <c r="B279" s="12"/>
      <c r="C279" s="27"/>
      <c r="D279" s="27"/>
      <c r="E279" s="48">
        <f>SUM(E276:E278)</f>
        <v>11.93</v>
      </c>
      <c r="F279" s="48">
        <f>SUM(F276:F278)</f>
        <v>11.58</v>
      </c>
      <c r="G279" s="48">
        <f>SUM(G276:G278)</f>
        <v>54.81</v>
      </c>
      <c r="H279" s="48">
        <f>SUM(H276:H278)</f>
        <v>358.61</v>
      </c>
    </row>
    <row r="280" spans="1:8" s="3" customFormat="1" ht="12.75">
      <c r="A280" s="89" t="s">
        <v>46</v>
      </c>
      <c r="B280" s="89"/>
      <c r="C280" s="89"/>
      <c r="D280" s="89"/>
      <c r="E280" s="89"/>
      <c r="F280" s="89"/>
      <c r="G280" s="89"/>
      <c r="H280" s="89"/>
    </row>
    <row r="281" spans="1:8" s="3" customFormat="1" ht="12">
      <c r="A281" s="17" t="s">
        <v>107</v>
      </c>
      <c r="B281" s="1" t="s">
        <v>24</v>
      </c>
      <c r="C281" s="2" t="s">
        <v>91</v>
      </c>
      <c r="D281" s="2" t="s">
        <v>108</v>
      </c>
      <c r="E281" s="51">
        <v>0.24</v>
      </c>
      <c r="F281" s="51">
        <v>0</v>
      </c>
      <c r="G281" s="51">
        <v>0.5599999999999999</v>
      </c>
      <c r="H281" s="51">
        <v>53.760000000000005</v>
      </c>
    </row>
    <row r="282" spans="1:8" s="3" customFormat="1" ht="12">
      <c r="A282" s="17" t="s">
        <v>125</v>
      </c>
      <c r="B282" s="65" t="s">
        <v>15</v>
      </c>
      <c r="C282" s="2">
        <v>2011</v>
      </c>
      <c r="D282" s="2">
        <v>436</v>
      </c>
      <c r="E282" s="31">
        <v>18.56</v>
      </c>
      <c r="F282" s="31">
        <v>17.58</v>
      </c>
      <c r="G282" s="31">
        <v>50.54</v>
      </c>
      <c r="H282" s="31">
        <v>489.7</v>
      </c>
    </row>
    <row r="283" spans="1:8" s="3" customFormat="1" ht="12">
      <c r="A283" s="17" t="s">
        <v>213</v>
      </c>
      <c r="B283" s="61" t="s">
        <v>15</v>
      </c>
      <c r="C283" s="2">
        <v>2008</v>
      </c>
      <c r="D283" s="2">
        <v>394</v>
      </c>
      <c r="E283" s="31">
        <v>0.2</v>
      </c>
      <c r="F283" s="31">
        <v>0.1</v>
      </c>
      <c r="G283" s="31">
        <v>28.1</v>
      </c>
      <c r="H283" s="31">
        <v>115</v>
      </c>
    </row>
    <row r="284" spans="1:8" s="3" customFormat="1" ht="12">
      <c r="A284" s="10" t="s">
        <v>135</v>
      </c>
      <c r="B284" s="1" t="s">
        <v>29</v>
      </c>
      <c r="C284" s="2" t="s">
        <v>12</v>
      </c>
      <c r="D284" s="2" t="s">
        <v>12</v>
      </c>
      <c r="E284" s="31">
        <v>3.8179999999999996</v>
      </c>
      <c r="F284" s="31">
        <v>1.3943999999999999</v>
      </c>
      <c r="G284" s="31">
        <v>22.3</v>
      </c>
      <c r="H284" s="31">
        <v>66.87</v>
      </c>
    </row>
    <row r="285" spans="1:8" s="8" customFormat="1" ht="12.75">
      <c r="A285" s="10" t="s">
        <v>136</v>
      </c>
      <c r="B285" s="1" t="s">
        <v>16</v>
      </c>
      <c r="C285" s="2" t="s">
        <v>12</v>
      </c>
      <c r="D285" s="2" t="s">
        <v>12</v>
      </c>
      <c r="E285" s="31">
        <v>2.7132</v>
      </c>
      <c r="F285" s="31">
        <v>0.3192</v>
      </c>
      <c r="G285" s="31">
        <v>11.6</v>
      </c>
      <c r="H285" s="31">
        <v>69.8</v>
      </c>
    </row>
    <row r="286" spans="1:8" s="8" customFormat="1" ht="12.75">
      <c r="A286" s="11" t="s">
        <v>11</v>
      </c>
      <c r="B286" s="12"/>
      <c r="C286" s="27"/>
      <c r="D286" s="27"/>
      <c r="E286" s="48">
        <f>SUM(E281:E285)</f>
        <v>25.5312</v>
      </c>
      <c r="F286" s="48">
        <f>SUM(F281:F285)</f>
        <v>19.3936</v>
      </c>
      <c r="G286" s="48">
        <f>SUM(G281:G285)</f>
        <v>113.1</v>
      </c>
      <c r="H286" s="48">
        <f>SUM(H281:H285)</f>
        <v>795.13</v>
      </c>
    </row>
    <row r="287" spans="1:8" s="8" customFormat="1" ht="12.75">
      <c r="A287" s="89" t="s">
        <v>47</v>
      </c>
      <c r="B287" s="89"/>
      <c r="C287" s="89"/>
      <c r="D287" s="89"/>
      <c r="E287" s="89"/>
      <c r="F287" s="89"/>
      <c r="G287" s="89"/>
      <c r="H287" s="89"/>
    </row>
    <row r="288" spans="1:8" s="8" customFormat="1" ht="12.75">
      <c r="A288" s="17" t="s">
        <v>93</v>
      </c>
      <c r="B288" s="65" t="s">
        <v>14</v>
      </c>
      <c r="C288" s="2" t="s">
        <v>17</v>
      </c>
      <c r="D288" s="2" t="s">
        <v>12</v>
      </c>
      <c r="E288" s="31">
        <v>9.63</v>
      </c>
      <c r="F288" s="31">
        <v>10.58</v>
      </c>
      <c r="G288" s="31">
        <v>11.47</v>
      </c>
      <c r="H288" s="31">
        <v>152.36</v>
      </c>
    </row>
    <row r="289" spans="1:8" s="14" customFormat="1" ht="24">
      <c r="A289" s="41" t="s">
        <v>183</v>
      </c>
      <c r="B289" s="1" t="s">
        <v>76</v>
      </c>
      <c r="C289" s="2" t="s">
        <v>12</v>
      </c>
      <c r="D289" s="2" t="s">
        <v>12</v>
      </c>
      <c r="E289" s="31">
        <v>3.3</v>
      </c>
      <c r="F289" s="31">
        <v>3.1</v>
      </c>
      <c r="G289" s="31">
        <v>21</v>
      </c>
      <c r="H289" s="31">
        <v>161</v>
      </c>
    </row>
    <row r="290" spans="1:8" s="8" customFormat="1" ht="12.75">
      <c r="A290" s="11" t="s">
        <v>11</v>
      </c>
      <c r="B290" s="12"/>
      <c r="C290" s="27"/>
      <c r="D290" s="27"/>
      <c r="E290" s="48">
        <f>E289+E288</f>
        <v>12.93</v>
      </c>
      <c r="F290" s="48">
        <f>F289+F288</f>
        <v>13.68</v>
      </c>
      <c r="G290" s="48">
        <f>G289+G288</f>
        <v>32.47</v>
      </c>
      <c r="H290" s="48">
        <f>H289+H288</f>
        <v>313.36</v>
      </c>
    </row>
    <row r="291" spans="1:8" s="8" customFormat="1" ht="13.5">
      <c r="A291" s="18" t="s">
        <v>20</v>
      </c>
      <c r="B291" s="19"/>
      <c r="C291" s="20"/>
      <c r="D291" s="20"/>
      <c r="E291" s="32">
        <f>E290+E286+E279+E274+E264</f>
        <v>96.69239999999999</v>
      </c>
      <c r="F291" s="32">
        <f>F290+F286+F279+F274+F264</f>
        <v>93.82319999999999</v>
      </c>
      <c r="G291" s="32">
        <f>G290+G286+G279+G274+G264</f>
        <v>417.46999999999997</v>
      </c>
      <c r="H291" s="32">
        <f>H290+H286+H279+H274+H264</f>
        <v>2936.93</v>
      </c>
    </row>
    <row r="292" spans="1:8" s="3" customFormat="1" ht="12.75">
      <c r="A292" s="85" t="s">
        <v>34</v>
      </c>
      <c r="B292" s="86"/>
      <c r="C292" s="86"/>
      <c r="D292" s="86"/>
      <c r="E292" s="86"/>
      <c r="F292" s="86"/>
      <c r="G292" s="86"/>
      <c r="H292" s="86"/>
    </row>
    <row r="293" spans="1:8" s="3" customFormat="1" ht="12.75">
      <c r="A293" s="88" t="s">
        <v>10</v>
      </c>
      <c r="B293" s="88"/>
      <c r="C293" s="88"/>
      <c r="D293" s="88"/>
      <c r="E293" s="88"/>
      <c r="F293" s="88"/>
      <c r="G293" s="88"/>
      <c r="H293" s="88"/>
    </row>
    <row r="294" spans="1:8" s="3" customFormat="1" ht="12">
      <c r="A294" s="41" t="s">
        <v>265</v>
      </c>
      <c r="B294" s="1" t="s">
        <v>184</v>
      </c>
      <c r="C294" s="2">
        <v>2008</v>
      </c>
      <c r="D294" s="1" t="s">
        <v>175</v>
      </c>
      <c r="E294" s="31">
        <v>11.5</v>
      </c>
      <c r="F294" s="31">
        <v>11.6</v>
      </c>
      <c r="G294" s="31">
        <v>14.2</v>
      </c>
      <c r="H294" s="31">
        <v>285.36</v>
      </c>
    </row>
    <row r="295" spans="1:8" s="3" customFormat="1" ht="12">
      <c r="A295" s="41" t="s">
        <v>221</v>
      </c>
      <c r="B295" s="1" t="s">
        <v>159</v>
      </c>
      <c r="C295" s="2">
        <v>2008</v>
      </c>
      <c r="D295" s="2">
        <v>184</v>
      </c>
      <c r="E295" s="49">
        <v>6.12</v>
      </c>
      <c r="F295" s="49">
        <v>5.9639999999999995</v>
      </c>
      <c r="G295" s="49">
        <v>22.596</v>
      </c>
      <c r="H295" s="49">
        <v>187.2</v>
      </c>
    </row>
    <row r="296" spans="1:8" s="3" customFormat="1" ht="12">
      <c r="A296" s="41" t="s">
        <v>109</v>
      </c>
      <c r="B296" s="1" t="s">
        <v>15</v>
      </c>
      <c r="C296" s="2">
        <v>2013</v>
      </c>
      <c r="D296" s="2">
        <v>654</v>
      </c>
      <c r="E296" s="2">
        <v>1.4</v>
      </c>
      <c r="F296" s="2">
        <v>1.5</v>
      </c>
      <c r="G296" s="2">
        <v>7.1</v>
      </c>
      <c r="H296" s="2">
        <v>58.1</v>
      </c>
    </row>
    <row r="297" spans="1:8" s="8" customFormat="1" ht="12.75">
      <c r="A297" s="43" t="s">
        <v>64</v>
      </c>
      <c r="B297" s="24" t="s">
        <v>25</v>
      </c>
      <c r="C297" s="2" t="s">
        <v>12</v>
      </c>
      <c r="D297" s="2" t="s">
        <v>12</v>
      </c>
      <c r="E297" s="15">
        <v>1.2</v>
      </c>
      <c r="F297" s="15">
        <v>0.4</v>
      </c>
      <c r="G297" s="15">
        <v>25.8</v>
      </c>
      <c r="H297" s="15">
        <v>59.8</v>
      </c>
    </row>
    <row r="298" spans="1:8" s="3" customFormat="1" ht="12.75">
      <c r="A298" s="11" t="s">
        <v>11</v>
      </c>
      <c r="B298" s="12"/>
      <c r="C298" s="27"/>
      <c r="D298" s="27"/>
      <c r="E298" s="25">
        <f>E297+E296+E295+E294</f>
        <v>20.22</v>
      </c>
      <c r="F298" s="25">
        <f>F297+F296+F295+F294</f>
        <v>19.464</v>
      </c>
      <c r="G298" s="25">
        <f>G297+G296+G295+G294</f>
        <v>69.696</v>
      </c>
      <c r="H298" s="25">
        <f>H297+H296+H295+H294</f>
        <v>590.46</v>
      </c>
    </row>
    <row r="299" spans="1:8" s="3" customFormat="1" ht="12.75">
      <c r="A299" s="92" t="s">
        <v>13</v>
      </c>
      <c r="B299" s="93"/>
      <c r="C299" s="93"/>
      <c r="D299" s="93"/>
      <c r="E299" s="93"/>
      <c r="F299" s="93"/>
      <c r="G299" s="93"/>
      <c r="H299" s="93"/>
    </row>
    <row r="300" spans="1:8" s="3" customFormat="1" ht="12">
      <c r="A300" s="17" t="s">
        <v>243</v>
      </c>
      <c r="B300" s="65" t="s">
        <v>24</v>
      </c>
      <c r="C300" s="2">
        <v>2011</v>
      </c>
      <c r="D300" s="2">
        <v>40</v>
      </c>
      <c r="E300" s="31">
        <v>2.28</v>
      </c>
      <c r="F300" s="31">
        <v>3.6599999999999997</v>
      </c>
      <c r="G300" s="31">
        <v>13.5</v>
      </c>
      <c r="H300" s="31">
        <v>70.8</v>
      </c>
    </row>
    <row r="301" spans="1:8" s="3" customFormat="1" ht="12">
      <c r="A301" s="17" t="s">
        <v>167</v>
      </c>
      <c r="B301" s="1" t="s">
        <v>15</v>
      </c>
      <c r="C301" s="2">
        <v>2007</v>
      </c>
      <c r="D301" s="2">
        <v>41</v>
      </c>
      <c r="E301" s="53">
        <v>5.87</v>
      </c>
      <c r="F301" s="53">
        <v>0.6</v>
      </c>
      <c r="G301" s="53">
        <v>11.89</v>
      </c>
      <c r="H301" s="53">
        <v>118.59</v>
      </c>
    </row>
    <row r="302" spans="1:8" s="3" customFormat="1" ht="12">
      <c r="A302" s="41" t="s">
        <v>50</v>
      </c>
      <c r="B302" s="1" t="s">
        <v>137</v>
      </c>
      <c r="C302" s="2">
        <v>2008</v>
      </c>
      <c r="D302" s="2">
        <v>259</v>
      </c>
      <c r="E302" s="31">
        <v>7.85</v>
      </c>
      <c r="F302" s="31">
        <v>14.8</v>
      </c>
      <c r="G302" s="31">
        <v>26.89</v>
      </c>
      <c r="H302" s="31">
        <v>235.98</v>
      </c>
    </row>
    <row r="303" spans="1:8" s="3" customFormat="1" ht="12">
      <c r="A303" s="41" t="s">
        <v>138</v>
      </c>
      <c r="B303" s="1" t="s">
        <v>56</v>
      </c>
      <c r="C303" s="2">
        <v>2008</v>
      </c>
      <c r="D303" s="2">
        <v>124</v>
      </c>
      <c r="E303" s="31">
        <v>3.2256</v>
      </c>
      <c r="F303" s="31">
        <v>3.4</v>
      </c>
      <c r="G303" s="31">
        <v>14.58</v>
      </c>
      <c r="H303" s="31">
        <v>123.65</v>
      </c>
    </row>
    <row r="304" spans="1:8" s="3" customFormat="1" ht="12">
      <c r="A304" s="10" t="s">
        <v>88</v>
      </c>
      <c r="B304" s="1" t="s">
        <v>15</v>
      </c>
      <c r="C304" s="2">
        <v>2008</v>
      </c>
      <c r="D304" s="2">
        <v>405</v>
      </c>
      <c r="E304" s="31">
        <v>0.1</v>
      </c>
      <c r="F304" s="31">
        <v>0.1</v>
      </c>
      <c r="G304" s="31">
        <v>22.36</v>
      </c>
      <c r="H304" s="31">
        <v>98.65</v>
      </c>
    </row>
    <row r="305" spans="1:8" s="8" customFormat="1" ht="12.75">
      <c r="A305" s="10" t="s">
        <v>135</v>
      </c>
      <c r="B305" s="1" t="s">
        <v>29</v>
      </c>
      <c r="C305" s="2" t="s">
        <v>12</v>
      </c>
      <c r="D305" s="2" t="s">
        <v>12</v>
      </c>
      <c r="E305" s="31">
        <v>3.8179999999999996</v>
      </c>
      <c r="F305" s="31">
        <v>1.3943999999999999</v>
      </c>
      <c r="G305" s="31">
        <v>22.3</v>
      </c>
      <c r="H305" s="31">
        <v>66.87</v>
      </c>
    </row>
    <row r="306" spans="1:8" s="3" customFormat="1" ht="12">
      <c r="A306" s="10" t="s">
        <v>136</v>
      </c>
      <c r="B306" s="1" t="s">
        <v>29</v>
      </c>
      <c r="C306" s="2" t="s">
        <v>12</v>
      </c>
      <c r="D306" s="2" t="s">
        <v>12</v>
      </c>
      <c r="E306" s="31">
        <v>2.7132</v>
      </c>
      <c r="F306" s="31">
        <v>0.3192</v>
      </c>
      <c r="G306" s="31">
        <v>11.6</v>
      </c>
      <c r="H306" s="31">
        <v>69.8</v>
      </c>
    </row>
    <row r="307" spans="1:8" s="3" customFormat="1" ht="12.75">
      <c r="A307" s="11" t="s">
        <v>11</v>
      </c>
      <c r="B307" s="12"/>
      <c r="C307" s="27"/>
      <c r="D307" s="27"/>
      <c r="E307" s="48">
        <f>SUM(E300:E306)</f>
        <v>25.8568</v>
      </c>
      <c r="F307" s="48">
        <f>SUM(F300:F306)</f>
        <v>24.273600000000002</v>
      </c>
      <c r="G307" s="48">
        <f>SUM(G300:G306)</f>
        <v>123.11999999999999</v>
      </c>
      <c r="H307" s="48">
        <f>SUM(H300:H306)</f>
        <v>784.3399999999999</v>
      </c>
    </row>
    <row r="308" spans="1:8" s="3" customFormat="1" ht="12.75">
      <c r="A308" s="89" t="s">
        <v>19</v>
      </c>
      <c r="B308" s="89"/>
      <c r="C308" s="89"/>
      <c r="D308" s="89"/>
      <c r="E308" s="89"/>
      <c r="F308" s="89"/>
      <c r="G308" s="89"/>
      <c r="H308" s="89"/>
    </row>
    <row r="309" spans="1:8" s="3" customFormat="1" ht="12">
      <c r="A309" s="17" t="s">
        <v>283</v>
      </c>
      <c r="B309" s="71" t="s">
        <v>24</v>
      </c>
      <c r="C309" s="73">
        <v>2008</v>
      </c>
      <c r="D309" s="73">
        <v>464</v>
      </c>
      <c r="E309" s="31">
        <v>7.1</v>
      </c>
      <c r="F309" s="31">
        <v>9.36</v>
      </c>
      <c r="G309" s="31">
        <v>13.63</v>
      </c>
      <c r="H309" s="31">
        <v>203.21</v>
      </c>
    </row>
    <row r="310" spans="1:8" s="8" customFormat="1" ht="12.75">
      <c r="A310" s="41" t="s">
        <v>284</v>
      </c>
      <c r="B310" s="1" t="s">
        <v>15</v>
      </c>
      <c r="C310" s="2" t="s">
        <v>17</v>
      </c>
      <c r="D310" s="2" t="s">
        <v>12</v>
      </c>
      <c r="E310" s="31">
        <v>0.8</v>
      </c>
      <c r="F310" s="31">
        <v>0.4</v>
      </c>
      <c r="G310" s="31">
        <v>31.6</v>
      </c>
      <c r="H310" s="31">
        <v>93</v>
      </c>
    </row>
    <row r="311" spans="1:8" s="8" customFormat="1" ht="12.75">
      <c r="A311" s="17" t="s">
        <v>123</v>
      </c>
      <c r="B311" s="1" t="s">
        <v>15</v>
      </c>
      <c r="C311" s="2" t="s">
        <v>17</v>
      </c>
      <c r="D311" s="2" t="s">
        <v>12</v>
      </c>
      <c r="E311" s="2">
        <v>2.2</v>
      </c>
      <c r="F311" s="2">
        <v>0.8</v>
      </c>
      <c r="G311" s="2">
        <v>21.2</v>
      </c>
      <c r="H311" s="2">
        <v>104</v>
      </c>
    </row>
    <row r="312" spans="1:8" s="3" customFormat="1" ht="12.75">
      <c r="A312" s="11" t="s">
        <v>11</v>
      </c>
      <c r="B312" s="12"/>
      <c r="C312" s="27"/>
      <c r="D312" s="27"/>
      <c r="E312" s="27">
        <f>SUM(E309:E311)</f>
        <v>10.1</v>
      </c>
      <c r="F312" s="27">
        <f>SUM(F309:F311)</f>
        <v>10.56</v>
      </c>
      <c r="G312" s="27">
        <f>SUM(G309:G311)</f>
        <v>66.43</v>
      </c>
      <c r="H312" s="27">
        <f>SUM(H309:H311)</f>
        <v>400.21000000000004</v>
      </c>
    </row>
    <row r="313" spans="1:8" s="3" customFormat="1" ht="12.75">
      <c r="A313" s="89" t="s">
        <v>46</v>
      </c>
      <c r="B313" s="89"/>
      <c r="C313" s="89"/>
      <c r="D313" s="89"/>
      <c r="E313" s="89"/>
      <c r="F313" s="89"/>
      <c r="G313" s="89"/>
      <c r="H313" s="89"/>
    </row>
    <row r="314" spans="1:8" s="3" customFormat="1" ht="36">
      <c r="A314" s="41" t="s">
        <v>95</v>
      </c>
      <c r="B314" s="1" t="s">
        <v>24</v>
      </c>
      <c r="C314" s="2">
        <v>2008</v>
      </c>
      <c r="D314" s="2">
        <v>19</v>
      </c>
      <c r="E314" s="31">
        <v>1.45</v>
      </c>
      <c r="F314" s="31">
        <v>6.06</v>
      </c>
      <c r="G314" s="31">
        <v>5.6</v>
      </c>
      <c r="H314" s="31">
        <v>61.8</v>
      </c>
    </row>
    <row r="315" spans="1:8" s="3" customFormat="1" ht="12" customHeight="1">
      <c r="A315" s="109" t="s">
        <v>270</v>
      </c>
      <c r="B315" s="26">
        <v>90</v>
      </c>
      <c r="C315" s="117">
        <v>2008</v>
      </c>
      <c r="D315" s="117" t="s">
        <v>271</v>
      </c>
      <c r="E315" s="49">
        <v>11.25</v>
      </c>
      <c r="F315" s="49">
        <v>12.36</v>
      </c>
      <c r="G315" s="49">
        <v>20.84</v>
      </c>
      <c r="H315" s="49">
        <v>215.58</v>
      </c>
    </row>
    <row r="316" spans="1:8" s="3" customFormat="1" ht="12" customHeight="1">
      <c r="A316" s="110"/>
      <c r="B316" s="26">
        <v>50</v>
      </c>
      <c r="C316" s="118"/>
      <c r="D316" s="118"/>
      <c r="E316" s="15">
        <v>0.8</v>
      </c>
      <c r="F316" s="15">
        <v>2</v>
      </c>
      <c r="G316" s="15">
        <v>9.87</v>
      </c>
      <c r="H316" s="15">
        <v>35</v>
      </c>
    </row>
    <row r="317" spans="1:8" s="3" customFormat="1" ht="12">
      <c r="A317" s="41" t="s">
        <v>128</v>
      </c>
      <c r="B317" s="1" t="s">
        <v>15</v>
      </c>
      <c r="C317" s="2">
        <v>2008</v>
      </c>
      <c r="D317" s="2">
        <v>430</v>
      </c>
      <c r="E317" s="49">
        <v>0.2</v>
      </c>
      <c r="F317" s="49">
        <v>0.1</v>
      </c>
      <c r="G317" s="49">
        <v>15</v>
      </c>
      <c r="H317" s="49">
        <v>60</v>
      </c>
    </row>
    <row r="318" spans="1:8" s="8" customFormat="1" ht="12.75">
      <c r="A318" s="10" t="s">
        <v>135</v>
      </c>
      <c r="B318" s="1" t="s">
        <v>22</v>
      </c>
      <c r="C318" s="2" t="s">
        <v>12</v>
      </c>
      <c r="D318" s="2" t="s">
        <v>12</v>
      </c>
      <c r="E318" s="31">
        <v>3.8179999999999996</v>
      </c>
      <c r="F318" s="31">
        <v>1.3943999999999999</v>
      </c>
      <c r="G318" s="31">
        <v>22.3</v>
      </c>
      <c r="H318" s="31">
        <v>66.87</v>
      </c>
    </row>
    <row r="319" spans="1:8" s="8" customFormat="1" ht="12.75">
      <c r="A319" s="10" t="s">
        <v>136</v>
      </c>
      <c r="B319" s="1" t="s">
        <v>16</v>
      </c>
      <c r="C319" s="2" t="s">
        <v>12</v>
      </c>
      <c r="D319" s="2" t="s">
        <v>12</v>
      </c>
      <c r="E319" s="31">
        <v>2.7132</v>
      </c>
      <c r="F319" s="31">
        <v>0.3192</v>
      </c>
      <c r="G319" s="31">
        <v>11.6</v>
      </c>
      <c r="H319" s="31">
        <v>69.8</v>
      </c>
    </row>
    <row r="320" spans="1:8" s="8" customFormat="1" ht="12.75">
      <c r="A320" s="17" t="s">
        <v>23</v>
      </c>
      <c r="B320" s="69" t="s">
        <v>56</v>
      </c>
      <c r="C320" s="2">
        <v>2008</v>
      </c>
      <c r="D320" s="2">
        <v>346</v>
      </c>
      <c r="E320" s="31">
        <v>4.69</v>
      </c>
      <c r="F320" s="31">
        <v>5.48</v>
      </c>
      <c r="G320" s="31">
        <v>16.32</v>
      </c>
      <c r="H320" s="31">
        <v>98.636</v>
      </c>
    </row>
    <row r="321" spans="1:8" s="8" customFormat="1" ht="20.25" customHeight="1">
      <c r="A321" s="11" t="s">
        <v>11</v>
      </c>
      <c r="B321" s="12"/>
      <c r="C321" s="27"/>
      <c r="D321" s="27"/>
      <c r="E321" s="48">
        <f>E320+E319+E318+E317+E316+E315+E314</f>
        <v>24.9212</v>
      </c>
      <c r="F321" s="48">
        <f>F320+F319+F318+F317+F316+F315+F314</f>
        <v>27.7136</v>
      </c>
      <c r="G321" s="48">
        <f>G320+G319+G318+G317+G316+G315+G314</f>
        <v>101.53</v>
      </c>
      <c r="H321" s="48">
        <f>H320+H319+H318+H317+H316+H315+H314</f>
        <v>607.6859999999999</v>
      </c>
    </row>
    <row r="322" spans="1:8" s="8" customFormat="1" ht="12.75">
      <c r="A322" s="89" t="s">
        <v>47</v>
      </c>
      <c r="B322" s="89"/>
      <c r="C322" s="89"/>
      <c r="D322" s="89"/>
      <c r="E322" s="89"/>
      <c r="F322" s="89"/>
      <c r="G322" s="89"/>
      <c r="H322" s="89"/>
    </row>
    <row r="323" spans="1:8" s="8" customFormat="1" ht="12.75">
      <c r="A323" s="41" t="s">
        <v>172</v>
      </c>
      <c r="B323" s="1" t="s">
        <v>210</v>
      </c>
      <c r="C323" s="2" t="s">
        <v>12</v>
      </c>
      <c r="D323" s="2" t="s">
        <v>12</v>
      </c>
      <c r="E323" s="31">
        <v>1.881</v>
      </c>
      <c r="F323" s="31">
        <v>4.617</v>
      </c>
      <c r="G323" s="31">
        <v>12.3</v>
      </c>
      <c r="H323" s="31">
        <v>145.71</v>
      </c>
    </row>
    <row r="324" spans="1:8" s="14" customFormat="1" ht="12.75">
      <c r="A324" s="17" t="s">
        <v>266</v>
      </c>
      <c r="B324" s="2">
        <v>200</v>
      </c>
      <c r="C324" s="2">
        <v>2008</v>
      </c>
      <c r="D324" s="2">
        <v>435</v>
      </c>
      <c r="E324" s="15">
        <v>5.550000000000001</v>
      </c>
      <c r="F324" s="15">
        <v>0.22200000000000003</v>
      </c>
      <c r="G324" s="15">
        <v>8.103</v>
      </c>
      <c r="H324" s="15">
        <v>62.160000000000004</v>
      </c>
    </row>
    <row r="325" spans="1:8" s="8" customFormat="1" ht="12.75">
      <c r="A325" s="11" t="s">
        <v>11</v>
      </c>
      <c r="B325" s="12"/>
      <c r="C325" s="27"/>
      <c r="D325" s="27"/>
      <c r="E325" s="25">
        <f>SUM(E324:E324)</f>
        <v>5.550000000000001</v>
      </c>
      <c r="F325" s="25">
        <f>SUM(F324:F324)</f>
        <v>0.22200000000000003</v>
      </c>
      <c r="G325" s="25">
        <f>SUM(G324:G324)</f>
        <v>8.103</v>
      </c>
      <c r="H325" s="25">
        <f>SUM(H324:H324)</f>
        <v>62.160000000000004</v>
      </c>
    </row>
    <row r="326" spans="1:8" s="8" customFormat="1" ht="13.5">
      <c r="A326" s="18" t="s">
        <v>20</v>
      </c>
      <c r="B326" s="19"/>
      <c r="C326" s="20"/>
      <c r="D326" s="20"/>
      <c r="E326" s="21">
        <f>E321+E312+E307+E298</f>
        <v>81.098</v>
      </c>
      <c r="F326" s="21">
        <f>F321+F312+F307+F298</f>
        <v>82.0112</v>
      </c>
      <c r="G326" s="21">
        <f>G321+G312+G307+G298</f>
        <v>360.77599999999995</v>
      </c>
      <c r="H326" s="21">
        <f>H321+H312+H307+H298</f>
        <v>2382.696</v>
      </c>
    </row>
    <row r="327" spans="1:8" s="3" customFormat="1" ht="12.75">
      <c r="A327" s="85" t="s">
        <v>35</v>
      </c>
      <c r="B327" s="86"/>
      <c r="C327" s="86"/>
      <c r="D327" s="86"/>
      <c r="E327" s="86"/>
      <c r="F327" s="86"/>
      <c r="G327" s="86"/>
      <c r="H327" s="86"/>
    </row>
    <row r="328" spans="1:8" s="3" customFormat="1" ht="12.75">
      <c r="A328" s="88" t="s">
        <v>10</v>
      </c>
      <c r="B328" s="88"/>
      <c r="C328" s="88"/>
      <c r="D328" s="88"/>
      <c r="E328" s="88"/>
      <c r="F328" s="88"/>
      <c r="G328" s="88"/>
      <c r="H328" s="88"/>
    </row>
    <row r="329" spans="1:8" s="3" customFormat="1" ht="12">
      <c r="A329" s="41" t="s">
        <v>66</v>
      </c>
      <c r="B329" s="1" t="s">
        <v>159</v>
      </c>
      <c r="C329" s="2">
        <v>2008</v>
      </c>
      <c r="D329" s="2">
        <v>189</v>
      </c>
      <c r="E329" s="31">
        <v>5.69</v>
      </c>
      <c r="F329" s="31">
        <v>5.2</v>
      </c>
      <c r="G329" s="31">
        <v>22.959999999999997</v>
      </c>
      <c r="H329" s="31">
        <v>135.85</v>
      </c>
    </row>
    <row r="330" spans="1:8" s="3" customFormat="1" ht="12">
      <c r="A330" s="42" t="s">
        <v>59</v>
      </c>
      <c r="B330" s="1" t="s">
        <v>15</v>
      </c>
      <c r="C330" s="2">
        <v>2008</v>
      </c>
      <c r="D330" s="2">
        <v>432</v>
      </c>
      <c r="E330" s="31">
        <v>2.7</v>
      </c>
      <c r="F330" s="31">
        <v>1.1</v>
      </c>
      <c r="G330" s="31">
        <v>18.97</v>
      </c>
      <c r="H330" s="31">
        <v>157.89</v>
      </c>
    </row>
    <row r="331" spans="1:8" s="8" customFormat="1" ht="12.75">
      <c r="A331" s="41" t="s">
        <v>267</v>
      </c>
      <c r="B331" s="1" t="s">
        <v>268</v>
      </c>
      <c r="C331" s="2">
        <v>2008</v>
      </c>
      <c r="D331" s="1" t="s">
        <v>186</v>
      </c>
      <c r="E331" s="31" t="s">
        <v>187</v>
      </c>
      <c r="F331" s="31">
        <v>13.57</v>
      </c>
      <c r="G331" s="31">
        <v>14.9</v>
      </c>
      <c r="H331" s="31">
        <v>221.5</v>
      </c>
    </row>
    <row r="332" spans="1:8" s="8" customFormat="1" ht="12.75">
      <c r="A332" s="43" t="s">
        <v>65</v>
      </c>
      <c r="B332" s="1" t="s">
        <v>253</v>
      </c>
      <c r="C332" s="2" t="s">
        <v>12</v>
      </c>
      <c r="D332" s="2" t="s">
        <v>12</v>
      </c>
      <c r="E332" s="31">
        <v>3</v>
      </c>
      <c r="F332" s="31">
        <v>1</v>
      </c>
      <c r="G332" s="31">
        <v>27.6</v>
      </c>
      <c r="H332" s="31">
        <v>72</v>
      </c>
    </row>
    <row r="333" spans="1:8" s="3" customFormat="1" ht="12.75">
      <c r="A333" s="11" t="s">
        <v>11</v>
      </c>
      <c r="B333" s="12"/>
      <c r="C333" s="27"/>
      <c r="D333" s="27"/>
      <c r="E333" s="48">
        <f>E332+E331+E330+E329</f>
        <v>20.51</v>
      </c>
      <c r="F333" s="48">
        <f>F332+F331+F330+F329</f>
        <v>20.87</v>
      </c>
      <c r="G333" s="48">
        <f>G332+G331+G330+G329</f>
        <v>84.42999999999999</v>
      </c>
      <c r="H333" s="48">
        <f>H332+H331+H330+H329</f>
        <v>587.24</v>
      </c>
    </row>
    <row r="334" spans="1:8" s="3" customFormat="1" ht="12.75">
      <c r="A334" s="92" t="s">
        <v>13</v>
      </c>
      <c r="B334" s="93"/>
      <c r="C334" s="93"/>
      <c r="D334" s="93"/>
      <c r="E334" s="93"/>
      <c r="F334" s="93"/>
      <c r="G334" s="93"/>
      <c r="H334" s="93"/>
    </row>
    <row r="335" spans="1:8" s="3" customFormat="1" ht="36">
      <c r="A335" s="41" t="s">
        <v>110</v>
      </c>
      <c r="B335" s="45" t="s">
        <v>24</v>
      </c>
      <c r="C335" s="22">
        <v>2008</v>
      </c>
      <c r="D335" s="22">
        <v>25</v>
      </c>
      <c r="E335" s="49">
        <v>0.66</v>
      </c>
      <c r="F335" s="49">
        <v>2.54</v>
      </c>
      <c r="G335" s="49">
        <v>23.58</v>
      </c>
      <c r="H335" s="49">
        <v>63.599999999999994</v>
      </c>
    </row>
    <row r="336" spans="1:8" s="3" customFormat="1" ht="24">
      <c r="A336" s="41" t="s">
        <v>188</v>
      </c>
      <c r="B336" s="45" t="s">
        <v>178</v>
      </c>
      <c r="C336" s="22">
        <v>2008</v>
      </c>
      <c r="D336" s="22">
        <v>84</v>
      </c>
      <c r="E336" s="49">
        <v>6.89</v>
      </c>
      <c r="F336" s="49">
        <v>7.81</v>
      </c>
      <c r="G336" s="49">
        <v>16.160000000000004</v>
      </c>
      <c r="H336" s="49">
        <v>175.81</v>
      </c>
    </row>
    <row r="337" spans="1:8" s="3" customFormat="1" ht="12">
      <c r="A337" s="94" t="s">
        <v>133</v>
      </c>
      <c r="B337" s="96" t="s">
        <v>137</v>
      </c>
      <c r="C337" s="2">
        <v>2008</v>
      </c>
      <c r="D337" s="2">
        <v>312</v>
      </c>
      <c r="E337" s="31">
        <v>7.52</v>
      </c>
      <c r="F337" s="31">
        <v>9.23</v>
      </c>
      <c r="G337" s="31">
        <v>2.8800000000000003</v>
      </c>
      <c r="H337" s="31">
        <v>132.25</v>
      </c>
    </row>
    <row r="338" spans="1:8" s="3" customFormat="1" ht="12" customHeight="1">
      <c r="A338" s="95"/>
      <c r="B338" s="97"/>
      <c r="C338" s="2">
        <v>2008</v>
      </c>
      <c r="D338" s="2">
        <v>371</v>
      </c>
      <c r="E338" s="31">
        <v>0.7</v>
      </c>
      <c r="F338" s="31">
        <v>0.56</v>
      </c>
      <c r="G338" s="31">
        <v>3.2</v>
      </c>
      <c r="H338" s="31">
        <v>34</v>
      </c>
    </row>
    <row r="339" spans="1:8" s="3" customFormat="1" ht="12">
      <c r="A339" s="42" t="s">
        <v>285</v>
      </c>
      <c r="B339" s="71" t="s">
        <v>56</v>
      </c>
      <c r="C339" s="73">
        <v>2008</v>
      </c>
      <c r="D339" s="73">
        <v>123</v>
      </c>
      <c r="E339" s="31">
        <v>3.5200000000000005</v>
      </c>
      <c r="F339" s="31">
        <v>6.048</v>
      </c>
      <c r="G339" s="31">
        <v>19.3</v>
      </c>
      <c r="H339" s="31">
        <v>190.3</v>
      </c>
    </row>
    <row r="340" spans="1:8" s="3" customFormat="1" ht="12">
      <c r="A340" s="43" t="s">
        <v>189</v>
      </c>
      <c r="B340" s="1" t="s">
        <v>15</v>
      </c>
      <c r="C340" s="2">
        <v>2008</v>
      </c>
      <c r="D340" s="2">
        <v>399</v>
      </c>
      <c r="E340" s="31">
        <v>0.3</v>
      </c>
      <c r="F340" s="31">
        <v>0.1</v>
      </c>
      <c r="G340" s="31">
        <v>18.2</v>
      </c>
      <c r="H340" s="31">
        <v>90.3</v>
      </c>
    </row>
    <row r="341" spans="1:8" s="8" customFormat="1" ht="12.75">
      <c r="A341" s="10" t="s">
        <v>135</v>
      </c>
      <c r="B341" s="1" t="s">
        <v>18</v>
      </c>
      <c r="C341" s="2" t="s">
        <v>12</v>
      </c>
      <c r="D341" s="2" t="s">
        <v>12</v>
      </c>
      <c r="E341" s="31">
        <v>3.8179999999999996</v>
      </c>
      <c r="F341" s="31">
        <v>1.3943999999999999</v>
      </c>
      <c r="G341" s="31">
        <v>22.3</v>
      </c>
      <c r="H341" s="31">
        <v>66.87</v>
      </c>
    </row>
    <row r="342" spans="1:8" s="3" customFormat="1" ht="29.25" customHeight="1">
      <c r="A342" s="10" t="s">
        <v>136</v>
      </c>
      <c r="B342" s="1" t="s">
        <v>18</v>
      </c>
      <c r="C342" s="2" t="s">
        <v>12</v>
      </c>
      <c r="D342" s="2" t="s">
        <v>12</v>
      </c>
      <c r="E342" s="31">
        <v>2.7132</v>
      </c>
      <c r="F342" s="31">
        <v>0.3192</v>
      </c>
      <c r="G342" s="31">
        <v>11.6</v>
      </c>
      <c r="H342" s="31">
        <v>69.8</v>
      </c>
    </row>
    <row r="343" spans="1:8" s="3" customFormat="1" ht="12.75">
      <c r="A343" s="11" t="s">
        <v>11</v>
      </c>
      <c r="B343" s="12"/>
      <c r="C343" s="27"/>
      <c r="D343" s="27"/>
      <c r="E343" s="48">
        <f>SUM(E335:E342)</f>
        <v>26.1212</v>
      </c>
      <c r="F343" s="48">
        <f>SUM(F335:F342)</f>
        <v>28.001599999999996</v>
      </c>
      <c r="G343" s="48">
        <f>SUM(G335:G342)</f>
        <v>117.22</v>
      </c>
      <c r="H343" s="48">
        <f>SUM(H335:H342)</f>
        <v>822.93</v>
      </c>
    </row>
    <row r="344" spans="1:8" s="3" customFormat="1" ht="12.75">
      <c r="A344" s="89" t="s">
        <v>19</v>
      </c>
      <c r="B344" s="89"/>
      <c r="C344" s="89"/>
      <c r="D344" s="89"/>
      <c r="E344" s="89"/>
      <c r="F344" s="89"/>
      <c r="G344" s="89"/>
      <c r="H344" s="89"/>
    </row>
    <row r="345" spans="1:8" s="3" customFormat="1" ht="12">
      <c r="A345" s="17" t="s">
        <v>229</v>
      </c>
      <c r="B345" s="64" t="s">
        <v>15</v>
      </c>
      <c r="C345" s="2">
        <v>2008</v>
      </c>
      <c r="D345" s="2">
        <v>441</v>
      </c>
      <c r="E345" s="31">
        <v>6</v>
      </c>
      <c r="F345" s="31">
        <v>4</v>
      </c>
      <c r="G345" s="31">
        <v>3.65</v>
      </c>
      <c r="H345" s="31">
        <v>101.14</v>
      </c>
    </row>
    <row r="346" spans="1:8" s="8" customFormat="1" ht="12.75">
      <c r="A346" s="17" t="s">
        <v>102</v>
      </c>
      <c r="B346" s="1" t="s">
        <v>42</v>
      </c>
      <c r="C346" s="2">
        <v>2008</v>
      </c>
      <c r="D346" s="2">
        <v>447</v>
      </c>
      <c r="E346" s="31">
        <v>3.56</v>
      </c>
      <c r="F346" s="31">
        <v>7.12</v>
      </c>
      <c r="G346" s="31">
        <v>26.35</v>
      </c>
      <c r="H346" s="31">
        <v>160.25</v>
      </c>
    </row>
    <row r="347" spans="1:8" s="8" customFormat="1" ht="12.75">
      <c r="A347" s="17" t="s">
        <v>269</v>
      </c>
      <c r="B347" s="1" t="s">
        <v>15</v>
      </c>
      <c r="C347" s="2" t="s">
        <v>17</v>
      </c>
      <c r="D347" s="2" t="s">
        <v>12</v>
      </c>
      <c r="E347" s="31">
        <v>2.2</v>
      </c>
      <c r="F347" s="31">
        <v>0.8</v>
      </c>
      <c r="G347" s="31">
        <v>21.2</v>
      </c>
      <c r="H347" s="31">
        <v>104</v>
      </c>
    </row>
    <row r="348" spans="1:8" s="8" customFormat="1" ht="12.75">
      <c r="A348" s="42" t="s">
        <v>256</v>
      </c>
      <c r="B348" s="26">
        <v>20</v>
      </c>
      <c r="C348" s="2" t="s">
        <v>12</v>
      </c>
      <c r="D348" s="2" t="s">
        <v>12</v>
      </c>
      <c r="E348" s="66">
        <v>0.6</v>
      </c>
      <c r="F348" s="66">
        <v>3.1</v>
      </c>
      <c r="G348" s="66">
        <v>12.21</v>
      </c>
      <c r="H348" s="66">
        <v>92.23</v>
      </c>
    </row>
    <row r="349" spans="1:8" s="3" customFormat="1" ht="12.75">
      <c r="A349" s="11" t="s">
        <v>11</v>
      </c>
      <c r="B349" s="12"/>
      <c r="C349" s="27"/>
      <c r="D349" s="27"/>
      <c r="E349" s="48">
        <f>SUM(E345:E347)</f>
        <v>11.760000000000002</v>
      </c>
      <c r="F349" s="48">
        <f>SUM(F345:F347)</f>
        <v>11.920000000000002</v>
      </c>
      <c r="G349" s="48">
        <f>SUM(G345:G347)</f>
        <v>51.2</v>
      </c>
      <c r="H349" s="48">
        <f>SUM(H345:H347)</f>
        <v>365.39</v>
      </c>
    </row>
    <row r="350" spans="1:8" s="3" customFormat="1" ht="12.75">
      <c r="A350" s="89" t="s">
        <v>46</v>
      </c>
      <c r="B350" s="89"/>
      <c r="C350" s="89"/>
      <c r="D350" s="89"/>
      <c r="E350" s="89"/>
      <c r="F350" s="89"/>
      <c r="G350" s="89"/>
      <c r="H350" s="89"/>
    </row>
    <row r="351" spans="1:8" s="3" customFormat="1" ht="12">
      <c r="A351" s="41" t="s">
        <v>161</v>
      </c>
      <c r="B351" s="1" t="s">
        <v>24</v>
      </c>
      <c r="C351" s="2">
        <v>2008</v>
      </c>
      <c r="D351" s="2">
        <v>48</v>
      </c>
      <c r="E351" s="49">
        <v>1.82</v>
      </c>
      <c r="F351" s="49">
        <v>3.24</v>
      </c>
      <c r="G351" s="49">
        <v>4.2</v>
      </c>
      <c r="H351" s="49">
        <v>68.95</v>
      </c>
    </row>
    <row r="352" spans="1:8" s="3" customFormat="1" ht="12">
      <c r="A352" s="98" t="s">
        <v>190</v>
      </c>
      <c r="B352" s="100" t="s">
        <v>211</v>
      </c>
      <c r="C352" s="2">
        <v>2008</v>
      </c>
      <c r="D352" s="2">
        <v>284</v>
      </c>
      <c r="E352" s="31">
        <v>4.82</v>
      </c>
      <c r="F352" s="31">
        <v>8.25</v>
      </c>
      <c r="G352" s="31">
        <v>8.54</v>
      </c>
      <c r="H352" s="31">
        <v>145.98</v>
      </c>
    </row>
    <row r="353" spans="1:8" s="3" customFormat="1" ht="12" customHeight="1">
      <c r="A353" s="99"/>
      <c r="B353" s="101"/>
      <c r="C353" s="2">
        <v>2008</v>
      </c>
      <c r="D353" s="2">
        <v>372</v>
      </c>
      <c r="E353" s="31">
        <v>0.8</v>
      </c>
      <c r="F353" s="31">
        <v>2</v>
      </c>
      <c r="G353" s="31">
        <v>3.6</v>
      </c>
      <c r="H353" s="31">
        <v>15.84</v>
      </c>
    </row>
    <row r="354" spans="1:8" s="3" customFormat="1" ht="12">
      <c r="A354" s="42" t="s">
        <v>148</v>
      </c>
      <c r="B354" s="69" t="s">
        <v>56</v>
      </c>
      <c r="C354" s="2">
        <v>2008</v>
      </c>
      <c r="D354" s="2">
        <v>331</v>
      </c>
      <c r="E354" s="31">
        <v>4.25</v>
      </c>
      <c r="F354" s="31">
        <v>5.98</v>
      </c>
      <c r="G354" s="31">
        <v>11.24</v>
      </c>
      <c r="H354" s="31">
        <v>128.96</v>
      </c>
    </row>
    <row r="355" spans="1:8" s="8" customFormat="1" ht="24">
      <c r="A355" s="17" t="s">
        <v>195</v>
      </c>
      <c r="B355" s="1" t="s">
        <v>15</v>
      </c>
      <c r="C355" s="2" t="s">
        <v>12</v>
      </c>
      <c r="D355" s="2" t="s">
        <v>12</v>
      </c>
      <c r="E355" s="31">
        <v>1</v>
      </c>
      <c r="F355" s="31">
        <v>0.2</v>
      </c>
      <c r="G355" s="31">
        <v>19.8</v>
      </c>
      <c r="H355" s="31">
        <v>86</v>
      </c>
    </row>
    <row r="356" spans="1:8" s="8" customFormat="1" ht="12.75">
      <c r="A356" s="10" t="s">
        <v>135</v>
      </c>
      <c r="B356" s="1" t="s">
        <v>29</v>
      </c>
      <c r="C356" s="2" t="s">
        <v>12</v>
      </c>
      <c r="D356" s="2" t="s">
        <v>12</v>
      </c>
      <c r="E356" s="31">
        <v>3.8179999999999996</v>
      </c>
      <c r="F356" s="31">
        <v>1.3943999999999999</v>
      </c>
      <c r="G356" s="31">
        <v>22.3</v>
      </c>
      <c r="H356" s="31">
        <v>66.87</v>
      </c>
    </row>
    <row r="357" spans="1:8" s="8" customFormat="1" ht="12.75">
      <c r="A357" s="10" t="s">
        <v>136</v>
      </c>
      <c r="B357" s="1" t="s">
        <v>18</v>
      </c>
      <c r="C357" s="2" t="s">
        <v>12</v>
      </c>
      <c r="D357" s="2" t="s">
        <v>12</v>
      </c>
      <c r="E357" s="31">
        <v>2.7132</v>
      </c>
      <c r="F357" s="31">
        <v>0.3192</v>
      </c>
      <c r="G357" s="31">
        <v>11.6</v>
      </c>
      <c r="H357" s="31">
        <v>69.8</v>
      </c>
    </row>
    <row r="358" spans="1:8" s="3" customFormat="1" ht="12.75">
      <c r="A358" s="11" t="s">
        <v>11</v>
      </c>
      <c r="B358" s="12"/>
      <c r="C358" s="27"/>
      <c r="D358" s="27"/>
      <c r="E358" s="48">
        <f>E357+E356+E355+E354+E353+E352+E351</f>
        <v>19.221200000000003</v>
      </c>
      <c r="F358" s="48">
        <f>F357+F356+F355+F354+F353+F352+F351</f>
        <v>21.3836</v>
      </c>
      <c r="G358" s="48">
        <f>G357+G356+G355+G354+G353+G352+G351</f>
        <v>81.27999999999999</v>
      </c>
      <c r="H358" s="48">
        <f>H357+H356+H355+H354+H353+H352+H351</f>
        <v>582.4</v>
      </c>
    </row>
    <row r="359" spans="1:8" s="14" customFormat="1" ht="12.75">
      <c r="A359" s="89" t="s">
        <v>47</v>
      </c>
      <c r="B359" s="89"/>
      <c r="C359" s="89"/>
      <c r="D359" s="89"/>
      <c r="E359" s="89"/>
      <c r="F359" s="89"/>
      <c r="G359" s="89"/>
      <c r="H359" s="89"/>
    </row>
    <row r="360" spans="1:8" s="8" customFormat="1" ht="12.75">
      <c r="A360" s="17" t="s">
        <v>197</v>
      </c>
      <c r="B360" s="1" t="s">
        <v>76</v>
      </c>
      <c r="C360" s="2" t="s">
        <v>12</v>
      </c>
      <c r="D360" s="2" t="s">
        <v>12</v>
      </c>
      <c r="E360" s="2">
        <v>4.38</v>
      </c>
      <c r="F360" s="2">
        <v>4</v>
      </c>
      <c r="G360" s="2">
        <v>8.13</v>
      </c>
      <c r="H360" s="2">
        <v>86.25</v>
      </c>
    </row>
    <row r="361" spans="1:8" s="8" customFormat="1" ht="12.75">
      <c r="A361" s="17" t="s">
        <v>82</v>
      </c>
      <c r="B361" s="1" t="s">
        <v>124</v>
      </c>
      <c r="C361" s="2" t="s">
        <v>17</v>
      </c>
      <c r="D361" s="2" t="s">
        <v>12</v>
      </c>
      <c r="E361" s="31">
        <v>6</v>
      </c>
      <c r="F361" s="31">
        <v>4</v>
      </c>
      <c r="G361" s="31">
        <v>41.5</v>
      </c>
      <c r="H361" s="31">
        <v>262</v>
      </c>
    </row>
    <row r="362" spans="1:8" s="8" customFormat="1" ht="12.75">
      <c r="A362" s="11" t="s">
        <v>11</v>
      </c>
      <c r="B362" s="12"/>
      <c r="C362" s="27"/>
      <c r="D362" s="27"/>
      <c r="E362" s="48">
        <f>E361+E360</f>
        <v>10.379999999999999</v>
      </c>
      <c r="F362" s="48">
        <f>F361+F360</f>
        <v>8</v>
      </c>
      <c r="G362" s="48">
        <f>G361+G360</f>
        <v>49.63</v>
      </c>
      <c r="H362" s="48">
        <f>H361+H360</f>
        <v>348.25</v>
      </c>
    </row>
    <row r="363" spans="1:8" s="3" customFormat="1" ht="13.5">
      <c r="A363" s="18" t="s">
        <v>20</v>
      </c>
      <c r="B363" s="19"/>
      <c r="C363" s="20"/>
      <c r="D363" s="20"/>
      <c r="E363" s="32">
        <f>E358+E349+E343+E333</f>
        <v>77.61240000000001</v>
      </c>
      <c r="F363" s="32">
        <f>F358+F349+F343+F333</f>
        <v>82.1752</v>
      </c>
      <c r="G363" s="32">
        <f>G358+G349+G343+G333</f>
        <v>334.13</v>
      </c>
      <c r="H363" s="32">
        <f>H358+H349+H343+H333</f>
        <v>2357.96</v>
      </c>
    </row>
    <row r="364" spans="1:8" s="3" customFormat="1" ht="12.75">
      <c r="A364" s="85" t="s">
        <v>71</v>
      </c>
      <c r="B364" s="86"/>
      <c r="C364" s="86"/>
      <c r="D364" s="86"/>
      <c r="E364" s="86"/>
      <c r="F364" s="86"/>
      <c r="G364" s="86"/>
      <c r="H364" s="86"/>
    </row>
    <row r="365" spans="1:8" s="3" customFormat="1" ht="12.75">
      <c r="A365" s="88" t="s">
        <v>10</v>
      </c>
      <c r="B365" s="88"/>
      <c r="C365" s="88"/>
      <c r="D365" s="88"/>
      <c r="E365" s="88"/>
      <c r="F365" s="88"/>
      <c r="G365" s="88"/>
      <c r="H365" s="88"/>
    </row>
    <row r="366" spans="1:8" s="3" customFormat="1" ht="12">
      <c r="A366" s="41" t="s">
        <v>273</v>
      </c>
      <c r="B366" s="1" t="s">
        <v>129</v>
      </c>
      <c r="C366" s="2">
        <v>2008</v>
      </c>
      <c r="D366" s="2">
        <v>187</v>
      </c>
      <c r="E366" s="31">
        <v>8.95</v>
      </c>
      <c r="F366" s="31">
        <v>8.23</v>
      </c>
      <c r="G366" s="31">
        <v>22.959999999999997</v>
      </c>
      <c r="H366" s="31">
        <v>186.96</v>
      </c>
    </row>
    <row r="367" spans="1:8" s="8" customFormat="1" ht="12.75">
      <c r="A367" s="41" t="s">
        <v>272</v>
      </c>
      <c r="B367" s="1" t="s">
        <v>192</v>
      </c>
      <c r="C367" s="2">
        <v>2008</v>
      </c>
      <c r="D367" s="1" t="s">
        <v>191</v>
      </c>
      <c r="E367" s="31">
        <v>9.24</v>
      </c>
      <c r="F367" s="31">
        <v>11.29</v>
      </c>
      <c r="G367" s="31">
        <v>29.65</v>
      </c>
      <c r="H367" s="31">
        <v>256.87</v>
      </c>
    </row>
    <row r="368" spans="1:8" s="8" customFormat="1" ht="12.75">
      <c r="A368" s="42" t="s">
        <v>38</v>
      </c>
      <c r="B368" s="64" t="s">
        <v>15</v>
      </c>
      <c r="C368" s="2">
        <v>2008</v>
      </c>
      <c r="D368" s="2">
        <v>433</v>
      </c>
      <c r="E368" s="31">
        <v>0.3</v>
      </c>
      <c r="F368" s="31">
        <v>0.1</v>
      </c>
      <c r="G368" s="31">
        <v>11</v>
      </c>
      <c r="H368" s="31">
        <v>43</v>
      </c>
    </row>
    <row r="369" spans="1:8" s="3" customFormat="1" ht="12">
      <c r="A369" s="41" t="s">
        <v>67</v>
      </c>
      <c r="B369" s="1" t="s">
        <v>45</v>
      </c>
      <c r="C369" s="2" t="s">
        <v>12</v>
      </c>
      <c r="D369" s="2" t="s">
        <v>12</v>
      </c>
      <c r="E369" s="31">
        <v>0.6809999999999999</v>
      </c>
      <c r="F369" s="31">
        <v>0.454</v>
      </c>
      <c r="G369" s="31">
        <v>19.8</v>
      </c>
      <c r="H369" s="31">
        <v>102.35</v>
      </c>
    </row>
    <row r="370" spans="1:8" s="3" customFormat="1" ht="12.75">
      <c r="A370" s="11" t="s">
        <v>11</v>
      </c>
      <c r="B370" s="12"/>
      <c r="C370" s="27"/>
      <c r="D370" s="27"/>
      <c r="E370" s="48">
        <f>E369+E368+E367+E366</f>
        <v>19.171</v>
      </c>
      <c r="F370" s="48">
        <f>F369+F368+F367+F366</f>
        <v>20.073999999999998</v>
      </c>
      <c r="G370" s="48">
        <f>G369+G368+G367+G366</f>
        <v>83.41</v>
      </c>
      <c r="H370" s="48">
        <f>H369+H368+H367+H366</f>
        <v>589.1800000000001</v>
      </c>
    </row>
    <row r="371" spans="1:8" s="3" customFormat="1" ht="15.75" customHeight="1">
      <c r="A371" s="92" t="s">
        <v>13</v>
      </c>
      <c r="B371" s="93"/>
      <c r="C371" s="93"/>
      <c r="D371" s="93"/>
      <c r="E371" s="93"/>
      <c r="F371" s="93"/>
      <c r="G371" s="93"/>
      <c r="H371" s="93"/>
    </row>
    <row r="372" spans="1:8" s="16" customFormat="1" ht="15" customHeight="1">
      <c r="A372" s="41" t="s">
        <v>97</v>
      </c>
      <c r="B372" s="1" t="s">
        <v>24</v>
      </c>
      <c r="C372" s="2" t="s">
        <v>91</v>
      </c>
      <c r="D372" s="2" t="s">
        <v>98</v>
      </c>
      <c r="E372" s="54">
        <v>0.12</v>
      </c>
      <c r="F372" s="54">
        <v>1.08</v>
      </c>
      <c r="G372" s="54">
        <v>5.159999999999999</v>
      </c>
      <c r="H372" s="54">
        <v>101.24</v>
      </c>
    </row>
    <row r="373" spans="1:8" s="16" customFormat="1" ht="14.25" customHeight="1">
      <c r="A373" s="41" t="s">
        <v>193</v>
      </c>
      <c r="B373" s="1" t="s">
        <v>68</v>
      </c>
      <c r="C373" s="2">
        <v>2008</v>
      </c>
      <c r="D373" s="2">
        <v>95</v>
      </c>
      <c r="E373" s="31">
        <v>4.640000000000001</v>
      </c>
      <c r="F373" s="31">
        <v>6.58</v>
      </c>
      <c r="G373" s="31">
        <v>8.224</v>
      </c>
      <c r="H373" s="31">
        <v>168.9</v>
      </c>
    </row>
    <row r="374" spans="1:8" s="3" customFormat="1" ht="12">
      <c r="A374" s="56" t="s">
        <v>274</v>
      </c>
      <c r="B374" s="45" t="s">
        <v>137</v>
      </c>
      <c r="C374" s="22">
        <v>2008</v>
      </c>
      <c r="D374" s="22" t="s">
        <v>275</v>
      </c>
      <c r="E374" s="49">
        <v>16.52</v>
      </c>
      <c r="F374" s="49">
        <v>19.23</v>
      </c>
      <c r="G374" s="49">
        <v>61.23</v>
      </c>
      <c r="H374" s="49">
        <v>382.23</v>
      </c>
    </row>
    <row r="375" spans="1:8" s="3" customFormat="1" ht="12">
      <c r="A375" s="10" t="s">
        <v>194</v>
      </c>
      <c r="B375" s="1" t="s">
        <v>15</v>
      </c>
      <c r="C375" s="2">
        <v>2008</v>
      </c>
      <c r="D375" s="2">
        <v>438</v>
      </c>
      <c r="E375" s="31">
        <v>0.1</v>
      </c>
      <c r="F375" s="31">
        <v>1.3</v>
      </c>
      <c r="G375" s="31">
        <v>15.2</v>
      </c>
      <c r="H375" s="31">
        <v>74.5</v>
      </c>
    </row>
    <row r="376" spans="1:8" s="8" customFormat="1" ht="12.75">
      <c r="A376" s="10" t="s">
        <v>135</v>
      </c>
      <c r="B376" s="1" t="s">
        <v>29</v>
      </c>
      <c r="C376" s="2" t="s">
        <v>12</v>
      </c>
      <c r="D376" s="2" t="s">
        <v>12</v>
      </c>
      <c r="E376" s="31">
        <v>3.8179999999999996</v>
      </c>
      <c r="F376" s="31">
        <v>1.3943999999999999</v>
      </c>
      <c r="G376" s="31">
        <v>22.3</v>
      </c>
      <c r="H376" s="31">
        <v>66.87</v>
      </c>
    </row>
    <row r="377" spans="1:8" s="3" customFormat="1" ht="28.5" customHeight="1">
      <c r="A377" s="10" t="s">
        <v>136</v>
      </c>
      <c r="B377" s="1" t="s">
        <v>18</v>
      </c>
      <c r="C377" s="2" t="s">
        <v>12</v>
      </c>
      <c r="D377" s="2" t="s">
        <v>12</v>
      </c>
      <c r="E377" s="31">
        <v>2.7132</v>
      </c>
      <c r="F377" s="31">
        <v>0.3192</v>
      </c>
      <c r="G377" s="31">
        <v>11.6</v>
      </c>
      <c r="H377" s="31">
        <v>69.8</v>
      </c>
    </row>
    <row r="378" spans="1:8" s="3" customFormat="1" ht="15" customHeight="1">
      <c r="A378" s="41" t="s">
        <v>138</v>
      </c>
      <c r="B378" s="69" t="s">
        <v>56</v>
      </c>
      <c r="C378" s="2">
        <v>2008</v>
      </c>
      <c r="D378" s="2">
        <v>335</v>
      </c>
      <c r="E378" s="31">
        <v>3.2256</v>
      </c>
      <c r="F378" s="31">
        <v>4.2624</v>
      </c>
      <c r="G378" s="31">
        <v>16.85</v>
      </c>
      <c r="H378" s="31">
        <v>123.264</v>
      </c>
    </row>
    <row r="379" spans="1:8" s="3" customFormat="1" ht="12.75">
      <c r="A379" s="11" t="s">
        <v>11</v>
      </c>
      <c r="B379" s="12"/>
      <c r="C379" s="27"/>
      <c r="D379" s="27"/>
      <c r="E379" s="48">
        <f>SUM(E372:E377)</f>
        <v>27.9112</v>
      </c>
      <c r="F379" s="48">
        <f>SUM(F372:F377)</f>
        <v>29.9036</v>
      </c>
      <c r="G379" s="48">
        <f>SUM(G372:G377)</f>
        <v>123.714</v>
      </c>
      <c r="H379" s="48">
        <f>SUM(H372:H377)</f>
        <v>863.54</v>
      </c>
    </row>
    <row r="380" spans="1:8" s="3" customFormat="1" ht="12.75">
      <c r="A380" s="92" t="s">
        <v>19</v>
      </c>
      <c r="B380" s="93"/>
      <c r="C380" s="93"/>
      <c r="D380" s="93"/>
      <c r="E380" s="93"/>
      <c r="F380" s="93"/>
      <c r="G380" s="93"/>
      <c r="H380" s="93"/>
    </row>
    <row r="381" spans="1:8" s="8" customFormat="1" ht="12.75">
      <c r="A381" s="41" t="s">
        <v>165</v>
      </c>
      <c r="B381" s="1" t="s">
        <v>24</v>
      </c>
      <c r="C381" s="2">
        <v>2004</v>
      </c>
      <c r="D381" s="2" t="s">
        <v>166</v>
      </c>
      <c r="E381" s="31">
        <v>9.5</v>
      </c>
      <c r="F381" s="31">
        <v>11.21</v>
      </c>
      <c r="G381" s="31">
        <v>15.24</v>
      </c>
      <c r="H381" s="31">
        <v>125.54</v>
      </c>
    </row>
    <row r="382" spans="1:8" s="8" customFormat="1" ht="12.75">
      <c r="A382" s="17" t="s">
        <v>259</v>
      </c>
      <c r="B382" s="69" t="s">
        <v>56</v>
      </c>
      <c r="C382" s="2" t="s">
        <v>17</v>
      </c>
      <c r="D382" s="2" t="s">
        <v>12</v>
      </c>
      <c r="E382" s="31">
        <v>2.2</v>
      </c>
      <c r="F382" s="31">
        <v>0.8</v>
      </c>
      <c r="G382" s="31">
        <v>21.2</v>
      </c>
      <c r="H382" s="31">
        <v>94.58</v>
      </c>
    </row>
    <row r="383" spans="1:8" s="3" customFormat="1" ht="12">
      <c r="A383" s="10" t="s">
        <v>39</v>
      </c>
      <c r="B383" s="1" t="s">
        <v>15</v>
      </c>
      <c r="C383" s="2">
        <v>2008</v>
      </c>
      <c r="D383" s="2">
        <v>412</v>
      </c>
      <c r="E383" s="31">
        <v>0.1</v>
      </c>
      <c r="F383" s="31">
        <v>0</v>
      </c>
      <c r="G383" s="31">
        <v>14.98</v>
      </c>
      <c r="H383" s="31">
        <v>133</v>
      </c>
    </row>
    <row r="384" spans="1:8" s="3" customFormat="1" ht="12.75">
      <c r="A384" s="11" t="s">
        <v>11</v>
      </c>
      <c r="B384" s="12"/>
      <c r="C384" s="27"/>
      <c r="D384" s="27"/>
      <c r="E384" s="48">
        <f>SUM(E381:E383)</f>
        <v>11.799999999999999</v>
      </c>
      <c r="F384" s="48">
        <f>SUM(F381:F383)</f>
        <v>12.010000000000002</v>
      </c>
      <c r="G384" s="48">
        <f>SUM(G381:G383)</f>
        <v>51.42</v>
      </c>
      <c r="H384" s="48">
        <f>SUM(H381:H383)</f>
        <v>353.12</v>
      </c>
    </row>
    <row r="385" spans="1:8" s="3" customFormat="1" ht="12.75">
      <c r="A385" s="89" t="s">
        <v>46</v>
      </c>
      <c r="B385" s="89"/>
      <c r="C385" s="89"/>
      <c r="D385" s="89"/>
      <c r="E385" s="89"/>
      <c r="F385" s="89"/>
      <c r="G385" s="89"/>
      <c r="H385" s="89"/>
    </row>
    <row r="386" spans="1:8" s="3" customFormat="1" ht="12">
      <c r="A386" s="17" t="s">
        <v>104</v>
      </c>
      <c r="B386" s="1" t="s">
        <v>212</v>
      </c>
      <c r="C386" s="2" t="s">
        <v>91</v>
      </c>
      <c r="D386" s="2" t="s">
        <v>105</v>
      </c>
      <c r="E386" s="31">
        <v>0.6</v>
      </c>
      <c r="F386" s="31">
        <v>0</v>
      </c>
      <c r="G386" s="31">
        <v>1.4</v>
      </c>
      <c r="H386" s="31">
        <v>102.32</v>
      </c>
    </row>
    <row r="387" spans="1:8" s="3" customFormat="1" ht="12">
      <c r="A387" s="17" t="s">
        <v>196</v>
      </c>
      <c r="B387" s="1" t="s">
        <v>145</v>
      </c>
      <c r="C387" s="2">
        <v>2008</v>
      </c>
      <c r="D387" s="2">
        <v>280</v>
      </c>
      <c r="E387" s="49">
        <v>9.58</v>
      </c>
      <c r="F387" s="49">
        <v>14.86</v>
      </c>
      <c r="G387" s="49">
        <v>14.21</v>
      </c>
      <c r="H387" s="49">
        <v>165.89</v>
      </c>
    </row>
    <row r="388" spans="1:8" s="3" customFormat="1" ht="12">
      <c r="A388" s="17" t="s">
        <v>134</v>
      </c>
      <c r="B388" s="1" t="s">
        <v>56</v>
      </c>
      <c r="C388" s="2">
        <v>2008</v>
      </c>
      <c r="D388" s="2">
        <v>325</v>
      </c>
      <c r="E388" s="31">
        <v>2</v>
      </c>
      <c r="F388" s="31">
        <v>3.21</v>
      </c>
      <c r="G388" s="31">
        <v>24</v>
      </c>
      <c r="H388" s="31">
        <v>97.89</v>
      </c>
    </row>
    <row r="389" spans="1:8" s="3" customFormat="1" ht="24">
      <c r="A389" s="17" t="s">
        <v>149</v>
      </c>
      <c r="B389" s="1" t="s">
        <v>15</v>
      </c>
      <c r="C389" s="2" t="s">
        <v>12</v>
      </c>
      <c r="D389" s="2" t="s">
        <v>12</v>
      </c>
      <c r="E389" s="31">
        <v>1</v>
      </c>
      <c r="F389" s="31">
        <v>0.2</v>
      </c>
      <c r="G389" s="31">
        <v>19.8</v>
      </c>
      <c r="H389" s="31">
        <v>86</v>
      </c>
    </row>
    <row r="390" spans="1:8" s="8" customFormat="1" ht="12.75">
      <c r="A390" s="10" t="s">
        <v>135</v>
      </c>
      <c r="B390" s="1" t="s">
        <v>29</v>
      </c>
      <c r="C390" s="2" t="s">
        <v>12</v>
      </c>
      <c r="D390" s="2" t="s">
        <v>12</v>
      </c>
      <c r="E390" s="31">
        <v>3.8179999999999996</v>
      </c>
      <c r="F390" s="31">
        <v>1.3943999999999999</v>
      </c>
      <c r="G390" s="31">
        <v>22.3</v>
      </c>
      <c r="H390" s="31">
        <v>66.87</v>
      </c>
    </row>
    <row r="391" spans="1:8" s="8" customFormat="1" ht="12.75">
      <c r="A391" s="10" t="s">
        <v>136</v>
      </c>
      <c r="B391" s="1" t="s">
        <v>18</v>
      </c>
      <c r="C391" s="2" t="s">
        <v>12</v>
      </c>
      <c r="D391" s="2" t="s">
        <v>12</v>
      </c>
      <c r="E391" s="31">
        <v>2.7132</v>
      </c>
      <c r="F391" s="31">
        <v>0.3192</v>
      </c>
      <c r="G391" s="31">
        <v>11.6</v>
      </c>
      <c r="H391" s="31">
        <v>69.8</v>
      </c>
    </row>
    <row r="392" spans="1:8" s="3" customFormat="1" ht="12.75">
      <c r="A392" s="11" t="s">
        <v>11</v>
      </c>
      <c r="B392" s="12"/>
      <c r="C392" s="27"/>
      <c r="D392" s="27"/>
      <c r="E392" s="48">
        <f>SUM(E386:E391)</f>
        <v>19.711199999999998</v>
      </c>
      <c r="F392" s="48">
        <f>SUM(F386:F391)</f>
        <v>19.9836</v>
      </c>
      <c r="G392" s="48">
        <f>SUM(G386:G391)</f>
        <v>93.30999999999999</v>
      </c>
      <c r="H392" s="48">
        <f>SUM(H386:H391)</f>
        <v>588.77</v>
      </c>
    </row>
    <row r="393" spans="1:8" s="14" customFormat="1" ht="12.75">
      <c r="A393" s="89" t="s">
        <v>47</v>
      </c>
      <c r="B393" s="89"/>
      <c r="C393" s="89"/>
      <c r="D393" s="89"/>
      <c r="E393" s="89"/>
      <c r="F393" s="89"/>
      <c r="G393" s="89"/>
      <c r="H393" s="89"/>
    </row>
    <row r="394" spans="1:8" s="14" customFormat="1" ht="12.75">
      <c r="A394" s="17" t="s">
        <v>84</v>
      </c>
      <c r="B394" s="1" t="s">
        <v>85</v>
      </c>
      <c r="C394" s="2" t="s">
        <v>12</v>
      </c>
      <c r="D394" s="2" t="s">
        <v>12</v>
      </c>
      <c r="E394" s="31">
        <v>1.4</v>
      </c>
      <c r="F394" s="31">
        <v>3</v>
      </c>
      <c r="G394" s="31">
        <v>13</v>
      </c>
      <c r="H394" s="31">
        <v>91</v>
      </c>
    </row>
    <row r="395" spans="1:8" s="8" customFormat="1" ht="24">
      <c r="A395" s="17" t="s">
        <v>206</v>
      </c>
      <c r="B395" s="69" t="s">
        <v>235</v>
      </c>
      <c r="C395" s="2">
        <v>2008</v>
      </c>
      <c r="D395" s="2">
        <v>435</v>
      </c>
      <c r="E395" s="2">
        <v>3.3</v>
      </c>
      <c r="F395" s="2">
        <v>3.1</v>
      </c>
      <c r="G395" s="2">
        <v>21</v>
      </c>
      <c r="H395" s="2">
        <v>161</v>
      </c>
    </row>
    <row r="396" spans="1:8" s="8" customFormat="1" ht="12.75">
      <c r="A396" s="11" t="s">
        <v>11</v>
      </c>
      <c r="B396" s="12"/>
      <c r="C396" s="27"/>
      <c r="D396" s="27"/>
      <c r="E396" s="27">
        <f>SUM(E395:E395)</f>
        <v>3.3</v>
      </c>
      <c r="F396" s="27">
        <f>SUM(F395:F395)</f>
        <v>3.1</v>
      </c>
      <c r="G396" s="27">
        <f>SUM(G395:G395)</f>
        <v>21</v>
      </c>
      <c r="H396" s="27">
        <f>SUM(H395:H395)</f>
        <v>161</v>
      </c>
    </row>
    <row r="397" spans="1:8" s="3" customFormat="1" ht="13.5">
      <c r="A397" s="18" t="s">
        <v>20</v>
      </c>
      <c r="B397" s="19"/>
      <c r="C397" s="20"/>
      <c r="D397" s="20"/>
      <c r="E397" s="21">
        <f>E392+E384+E379+E370</f>
        <v>78.5934</v>
      </c>
      <c r="F397" s="21">
        <f>F392+F384+F379+F370</f>
        <v>81.9712</v>
      </c>
      <c r="G397" s="21">
        <f>G392+G384+G379+G370</f>
        <v>351.8539999999999</v>
      </c>
      <c r="H397" s="21">
        <f>H392+H384+H379+H370</f>
        <v>2394.6099999999997</v>
      </c>
    </row>
    <row r="398" spans="1:8" s="3" customFormat="1" ht="12.75">
      <c r="A398" s="85" t="s">
        <v>73</v>
      </c>
      <c r="B398" s="86"/>
      <c r="C398" s="86"/>
      <c r="D398" s="86"/>
      <c r="E398" s="86"/>
      <c r="F398" s="86"/>
      <c r="G398" s="86"/>
      <c r="H398" s="86"/>
    </row>
    <row r="399" spans="1:8" s="3" customFormat="1" ht="12.75">
      <c r="A399" s="88" t="s">
        <v>10</v>
      </c>
      <c r="B399" s="88"/>
      <c r="C399" s="88"/>
      <c r="D399" s="88"/>
      <c r="E399" s="88"/>
      <c r="F399" s="88"/>
      <c r="G399" s="88"/>
      <c r="H399" s="88"/>
    </row>
    <row r="400" spans="1:8" s="8" customFormat="1" ht="12.75">
      <c r="A400" s="42" t="s">
        <v>158</v>
      </c>
      <c r="B400" s="1" t="s">
        <v>159</v>
      </c>
      <c r="C400" s="2">
        <v>2008</v>
      </c>
      <c r="D400" s="2">
        <v>184</v>
      </c>
      <c r="E400" s="31">
        <v>5.68</v>
      </c>
      <c r="F400" s="31">
        <v>5.24</v>
      </c>
      <c r="G400" s="31">
        <v>19.65</v>
      </c>
      <c r="H400" s="31">
        <v>205.45</v>
      </c>
    </row>
    <row r="401" spans="1:8" s="8" customFormat="1" ht="12.75">
      <c r="A401" s="9" t="s">
        <v>276</v>
      </c>
      <c r="B401" s="63" t="s">
        <v>130</v>
      </c>
      <c r="C401" s="2">
        <v>2008</v>
      </c>
      <c r="D401" s="2">
        <v>2</v>
      </c>
      <c r="E401" s="31">
        <v>13.25</v>
      </c>
      <c r="F401" s="31">
        <v>14.21</v>
      </c>
      <c r="G401" s="31">
        <v>22.5</v>
      </c>
      <c r="H401" s="31">
        <v>234.24</v>
      </c>
    </row>
    <row r="402" spans="1:8" s="8" customFormat="1" ht="12.75">
      <c r="A402" s="41" t="s">
        <v>128</v>
      </c>
      <c r="B402" s="1" t="s">
        <v>15</v>
      </c>
      <c r="C402" s="2">
        <v>2008</v>
      </c>
      <c r="D402" s="2">
        <v>430</v>
      </c>
      <c r="E402" s="49">
        <v>0.2</v>
      </c>
      <c r="F402" s="49">
        <v>0.1</v>
      </c>
      <c r="G402" s="49">
        <v>15</v>
      </c>
      <c r="H402" s="49">
        <v>60</v>
      </c>
    </row>
    <row r="403" spans="1:8" s="3" customFormat="1" ht="12">
      <c r="A403" s="41" t="s">
        <v>64</v>
      </c>
      <c r="B403" s="1" t="s">
        <v>45</v>
      </c>
      <c r="C403" s="2" t="s">
        <v>12</v>
      </c>
      <c r="D403" s="2" t="s">
        <v>12</v>
      </c>
      <c r="E403" s="31">
        <v>0.612</v>
      </c>
      <c r="F403" s="31">
        <v>0.612</v>
      </c>
      <c r="G403" s="31">
        <v>29.3</v>
      </c>
      <c r="H403" s="31">
        <v>86.21</v>
      </c>
    </row>
    <row r="404" spans="1:8" s="3" customFormat="1" ht="12.75">
      <c r="A404" s="11" t="s">
        <v>11</v>
      </c>
      <c r="B404" s="12"/>
      <c r="C404" s="27"/>
      <c r="D404" s="27"/>
      <c r="E404" s="48">
        <f>E403+E402+E401+E400</f>
        <v>19.741999999999997</v>
      </c>
      <c r="F404" s="48">
        <f>F403+F402+F401+F400</f>
        <v>20.162</v>
      </c>
      <c r="G404" s="48">
        <f>G403+G402+G401+G400</f>
        <v>86.44999999999999</v>
      </c>
      <c r="H404" s="48">
        <f>H403+H402+H401+H400</f>
        <v>585.9</v>
      </c>
    </row>
    <row r="405" spans="1:8" s="3" customFormat="1" ht="12.75">
      <c r="A405" s="92" t="s">
        <v>13</v>
      </c>
      <c r="B405" s="93"/>
      <c r="C405" s="93"/>
      <c r="D405" s="93"/>
      <c r="E405" s="93"/>
      <c r="F405" s="93"/>
      <c r="G405" s="93"/>
      <c r="H405" s="93"/>
    </row>
    <row r="406" spans="1:8" s="3" customFormat="1" ht="36">
      <c r="A406" s="41" t="s">
        <v>95</v>
      </c>
      <c r="B406" s="1" t="s">
        <v>24</v>
      </c>
      <c r="C406" s="2">
        <v>2008</v>
      </c>
      <c r="D406" s="2">
        <v>19</v>
      </c>
      <c r="E406" s="31">
        <v>0.42</v>
      </c>
      <c r="F406" s="31">
        <v>4.06</v>
      </c>
      <c r="G406" s="31">
        <v>5.6</v>
      </c>
      <c r="H406" s="31">
        <v>51.26</v>
      </c>
    </row>
    <row r="407" spans="1:8" s="3" customFormat="1" ht="12">
      <c r="A407" s="41" t="s">
        <v>131</v>
      </c>
      <c r="B407" s="1" t="s">
        <v>132</v>
      </c>
      <c r="C407" s="2">
        <v>2008</v>
      </c>
      <c r="D407" s="2">
        <v>91</v>
      </c>
      <c r="E407" s="53">
        <v>2.4000000000000004</v>
      </c>
      <c r="F407" s="53">
        <v>4.12</v>
      </c>
      <c r="G407" s="53">
        <v>17.84</v>
      </c>
      <c r="H407" s="53">
        <v>132.54</v>
      </c>
    </row>
    <row r="408" spans="1:8" s="3" customFormat="1" ht="12">
      <c r="A408" s="109" t="s">
        <v>152</v>
      </c>
      <c r="B408" s="100" t="s">
        <v>51</v>
      </c>
      <c r="C408" s="2">
        <v>2008</v>
      </c>
      <c r="D408" s="2">
        <v>299</v>
      </c>
      <c r="E408" s="31">
        <v>16.32</v>
      </c>
      <c r="F408" s="31">
        <v>17.25</v>
      </c>
      <c r="G408" s="31">
        <v>45.8</v>
      </c>
      <c r="H408" s="31">
        <v>345.62</v>
      </c>
    </row>
    <row r="409" spans="1:8" s="3" customFormat="1" ht="12" customHeight="1">
      <c r="A409" s="110"/>
      <c r="B409" s="101"/>
      <c r="C409" s="2">
        <v>2008</v>
      </c>
      <c r="D409" s="2">
        <v>371</v>
      </c>
      <c r="E409" s="49">
        <v>0.7</v>
      </c>
      <c r="F409" s="49">
        <v>2</v>
      </c>
      <c r="G409" s="49">
        <v>3.2</v>
      </c>
      <c r="H409" s="49">
        <v>32.25</v>
      </c>
    </row>
    <row r="410" spans="1:8" s="8" customFormat="1" ht="12.75">
      <c r="A410" s="41" t="s">
        <v>198</v>
      </c>
      <c r="B410" s="1" t="s">
        <v>15</v>
      </c>
      <c r="C410" s="2">
        <v>2008</v>
      </c>
      <c r="D410" s="2">
        <v>402</v>
      </c>
      <c r="E410" s="31">
        <v>0.6</v>
      </c>
      <c r="F410" s="31">
        <v>0.1</v>
      </c>
      <c r="G410" s="31">
        <v>11.7</v>
      </c>
      <c r="H410" s="31">
        <v>128.32</v>
      </c>
    </row>
    <row r="411" spans="1:8" s="3" customFormat="1" ht="26.25" customHeight="1">
      <c r="A411" s="10" t="s">
        <v>135</v>
      </c>
      <c r="B411" s="1" t="s">
        <v>22</v>
      </c>
      <c r="C411" s="2" t="s">
        <v>12</v>
      </c>
      <c r="D411" s="2" t="s">
        <v>12</v>
      </c>
      <c r="E411" s="31">
        <v>3.8179999999999996</v>
      </c>
      <c r="F411" s="31">
        <v>1.3943999999999999</v>
      </c>
      <c r="G411" s="31">
        <v>22.3</v>
      </c>
      <c r="H411" s="31">
        <v>66.87</v>
      </c>
    </row>
    <row r="412" spans="1:8" s="3" customFormat="1" ht="12">
      <c r="A412" s="10" t="s">
        <v>136</v>
      </c>
      <c r="B412" s="1" t="s">
        <v>18</v>
      </c>
      <c r="C412" s="2" t="s">
        <v>12</v>
      </c>
      <c r="D412" s="2" t="s">
        <v>12</v>
      </c>
      <c r="E412" s="31">
        <v>2.7132</v>
      </c>
      <c r="F412" s="31">
        <v>0.3192</v>
      </c>
      <c r="G412" s="31">
        <v>11.6</v>
      </c>
      <c r="H412" s="31">
        <v>69.8</v>
      </c>
    </row>
    <row r="413" spans="1:8" s="3" customFormat="1" ht="12.75">
      <c r="A413" s="11" t="s">
        <v>11</v>
      </c>
      <c r="B413" s="12"/>
      <c r="C413" s="27"/>
      <c r="D413" s="27"/>
      <c r="E413" s="48">
        <f>SUM(E406:E412)</f>
        <v>26.971200000000003</v>
      </c>
      <c r="F413" s="48">
        <f>SUM(F406:F412)</f>
        <v>29.2436</v>
      </c>
      <c r="G413" s="48">
        <f>SUM(G406:G412)</f>
        <v>118.03999999999999</v>
      </c>
      <c r="H413" s="48">
        <f>SUM(H406:H412)</f>
        <v>826.66</v>
      </c>
    </row>
    <row r="414" spans="1:8" s="3" customFormat="1" ht="12.75">
      <c r="A414" s="92" t="s">
        <v>19</v>
      </c>
      <c r="B414" s="93"/>
      <c r="C414" s="93"/>
      <c r="D414" s="93"/>
      <c r="E414" s="93"/>
      <c r="F414" s="93"/>
      <c r="G414" s="93"/>
      <c r="H414" s="93"/>
    </row>
    <row r="415" spans="1:8" s="8" customFormat="1" ht="12.75">
      <c r="A415" s="41" t="s">
        <v>199</v>
      </c>
      <c r="B415" s="1" t="s">
        <v>24</v>
      </c>
      <c r="C415" s="2">
        <v>2008</v>
      </c>
      <c r="D415" s="2">
        <v>454</v>
      </c>
      <c r="E415" s="31">
        <v>8.65</v>
      </c>
      <c r="F415" s="31">
        <v>11.52</v>
      </c>
      <c r="G415" s="31">
        <v>18.65</v>
      </c>
      <c r="H415" s="31">
        <v>215.58</v>
      </c>
    </row>
    <row r="416" spans="1:8" s="8" customFormat="1" ht="12.75">
      <c r="A416" s="43" t="s">
        <v>228</v>
      </c>
      <c r="B416" s="1" t="s">
        <v>15</v>
      </c>
      <c r="C416" s="2">
        <v>2008</v>
      </c>
      <c r="D416" s="2">
        <v>394</v>
      </c>
      <c r="E416" s="31">
        <v>0.3</v>
      </c>
      <c r="F416" s="31">
        <v>0.1</v>
      </c>
      <c r="G416" s="31">
        <v>11</v>
      </c>
      <c r="H416" s="31">
        <v>43</v>
      </c>
    </row>
    <row r="417" spans="1:8" s="3" customFormat="1" ht="12">
      <c r="A417" s="17" t="s">
        <v>123</v>
      </c>
      <c r="B417" s="1" t="s">
        <v>15</v>
      </c>
      <c r="C417" s="2" t="s">
        <v>17</v>
      </c>
      <c r="D417" s="2" t="s">
        <v>12</v>
      </c>
      <c r="E417" s="31">
        <v>2.2</v>
      </c>
      <c r="F417" s="31">
        <v>0.8</v>
      </c>
      <c r="G417" s="31">
        <v>21.2</v>
      </c>
      <c r="H417" s="31">
        <v>94.58</v>
      </c>
    </row>
    <row r="418" spans="1:8" s="3" customFormat="1" ht="12.75">
      <c r="A418" s="11" t="s">
        <v>11</v>
      </c>
      <c r="B418" s="12"/>
      <c r="C418" s="27"/>
      <c r="D418" s="27"/>
      <c r="E418" s="48">
        <f>SUM(E415:E417)</f>
        <v>11.150000000000002</v>
      </c>
      <c r="F418" s="48">
        <f>SUM(F415:F417)</f>
        <v>12.42</v>
      </c>
      <c r="G418" s="48">
        <f>SUM(G415:G417)</f>
        <v>50.849999999999994</v>
      </c>
      <c r="H418" s="48">
        <f>SUM(H415:H417)</f>
        <v>353.16</v>
      </c>
    </row>
    <row r="419" spans="1:8" s="3" customFormat="1" ht="12.75">
      <c r="A419" s="89" t="s">
        <v>46</v>
      </c>
      <c r="B419" s="89"/>
      <c r="C419" s="89"/>
      <c r="D419" s="89"/>
      <c r="E419" s="89"/>
      <c r="F419" s="89"/>
      <c r="G419" s="89"/>
      <c r="H419" s="89"/>
    </row>
    <row r="420" spans="1:8" s="3" customFormat="1" ht="12">
      <c r="A420" s="42" t="s">
        <v>90</v>
      </c>
      <c r="B420" s="1" t="s">
        <v>87</v>
      </c>
      <c r="C420" s="2" t="s">
        <v>91</v>
      </c>
      <c r="D420" s="2" t="s">
        <v>92</v>
      </c>
      <c r="E420" s="31">
        <v>0.24</v>
      </c>
      <c r="F420" s="31">
        <v>0.54</v>
      </c>
      <c r="G420" s="31">
        <v>2.1</v>
      </c>
      <c r="H420" s="31">
        <v>100.91999999999999</v>
      </c>
    </row>
    <row r="421" spans="1:8" s="3" customFormat="1" ht="12">
      <c r="A421" s="41" t="s">
        <v>179</v>
      </c>
      <c r="B421" s="1" t="s">
        <v>137</v>
      </c>
      <c r="C421" s="2">
        <v>2008</v>
      </c>
      <c r="D421" s="2" t="s">
        <v>180</v>
      </c>
      <c r="E421" s="31">
        <v>8.21</v>
      </c>
      <c r="F421" s="31">
        <v>12.2</v>
      </c>
      <c r="G421" s="31">
        <v>4.25</v>
      </c>
      <c r="H421" s="31">
        <v>151.23</v>
      </c>
    </row>
    <row r="422" spans="1:8" s="8" customFormat="1" ht="12.75">
      <c r="A422" s="17" t="s">
        <v>282</v>
      </c>
      <c r="B422" s="71" t="s">
        <v>56</v>
      </c>
      <c r="C422" s="73">
        <v>2008</v>
      </c>
      <c r="D422" s="73">
        <v>332</v>
      </c>
      <c r="E422" s="31">
        <v>3.56</v>
      </c>
      <c r="F422" s="31">
        <v>4.608</v>
      </c>
      <c r="G422" s="31">
        <v>4.68</v>
      </c>
      <c r="H422" s="31">
        <v>106.83</v>
      </c>
    </row>
    <row r="423" spans="1:8" s="8" customFormat="1" ht="12.75">
      <c r="A423" s="10" t="s">
        <v>238</v>
      </c>
      <c r="B423" s="1" t="s">
        <v>15</v>
      </c>
      <c r="C423" s="2" t="s">
        <v>17</v>
      </c>
      <c r="D423" s="2" t="s">
        <v>12</v>
      </c>
      <c r="E423" s="31">
        <v>0.8</v>
      </c>
      <c r="F423" s="31">
        <v>0.4</v>
      </c>
      <c r="G423" s="31">
        <v>40.21</v>
      </c>
      <c r="H423" s="31">
        <v>93</v>
      </c>
    </row>
    <row r="424" spans="1:8" s="8" customFormat="1" ht="12.75">
      <c r="A424" s="10" t="s">
        <v>135</v>
      </c>
      <c r="B424" s="1" t="s">
        <v>29</v>
      </c>
      <c r="C424" s="2" t="s">
        <v>12</v>
      </c>
      <c r="D424" s="2" t="s">
        <v>12</v>
      </c>
      <c r="E424" s="31">
        <v>3.8179999999999996</v>
      </c>
      <c r="F424" s="31">
        <v>1.3943999999999999</v>
      </c>
      <c r="G424" s="31">
        <v>21.1</v>
      </c>
      <c r="H424" s="31">
        <v>66.87</v>
      </c>
    </row>
    <row r="425" spans="1:8" s="3" customFormat="1" ht="12">
      <c r="A425" s="10" t="s">
        <v>136</v>
      </c>
      <c r="B425" s="1" t="s">
        <v>18</v>
      </c>
      <c r="C425" s="2" t="s">
        <v>12</v>
      </c>
      <c r="D425" s="2" t="s">
        <v>12</v>
      </c>
      <c r="E425" s="31">
        <v>2.7132</v>
      </c>
      <c r="F425" s="31">
        <v>0.3192</v>
      </c>
      <c r="G425" s="31">
        <v>11.6</v>
      </c>
      <c r="H425" s="31">
        <v>69.8</v>
      </c>
    </row>
    <row r="426" spans="1:8" s="14" customFormat="1" ht="12.75">
      <c r="A426" s="11" t="s">
        <v>11</v>
      </c>
      <c r="B426" s="12"/>
      <c r="C426" s="27"/>
      <c r="D426" s="27"/>
      <c r="E426" s="48">
        <f>SUM(E420:E425)</f>
        <v>19.3412</v>
      </c>
      <c r="F426" s="48">
        <f>SUM(F420:F425)</f>
        <v>19.461599999999997</v>
      </c>
      <c r="G426" s="48">
        <f>SUM(G420:G425)</f>
        <v>83.94</v>
      </c>
      <c r="H426" s="48">
        <f>SUM(H420:H425)</f>
        <v>588.6499999999999</v>
      </c>
    </row>
    <row r="427" spans="1:8" s="8" customFormat="1" ht="12.75">
      <c r="A427" s="89" t="s">
        <v>47</v>
      </c>
      <c r="B427" s="89"/>
      <c r="C427" s="89"/>
      <c r="D427" s="89"/>
      <c r="E427" s="89"/>
      <c r="F427" s="89"/>
      <c r="G427" s="89"/>
      <c r="H427" s="89"/>
    </row>
    <row r="428" spans="1:8" s="8" customFormat="1" ht="12.75">
      <c r="A428" s="17" t="s">
        <v>93</v>
      </c>
      <c r="B428" s="1" t="s">
        <v>22</v>
      </c>
      <c r="C428" s="2" t="s">
        <v>12</v>
      </c>
      <c r="D428" s="2" t="s">
        <v>12</v>
      </c>
      <c r="E428" s="31">
        <v>1.881</v>
      </c>
      <c r="F428" s="31">
        <v>4.617</v>
      </c>
      <c r="G428" s="31">
        <v>12.3</v>
      </c>
      <c r="H428" s="31">
        <v>125.8</v>
      </c>
    </row>
    <row r="429" spans="1:8" s="8" customFormat="1" ht="12.75">
      <c r="A429" s="17" t="s">
        <v>80</v>
      </c>
      <c r="B429" s="2">
        <v>200</v>
      </c>
      <c r="C429" s="2" t="s">
        <v>17</v>
      </c>
      <c r="D429" s="2" t="s">
        <v>12</v>
      </c>
      <c r="E429" s="31">
        <v>4.5</v>
      </c>
      <c r="F429" s="31">
        <v>0.3</v>
      </c>
      <c r="G429" s="31">
        <v>9.2</v>
      </c>
      <c r="H429" s="31">
        <v>57</v>
      </c>
    </row>
    <row r="430" spans="1:8" s="3" customFormat="1" ht="12.75">
      <c r="A430" s="11" t="s">
        <v>11</v>
      </c>
      <c r="B430" s="12"/>
      <c r="C430" s="55"/>
      <c r="D430" s="55"/>
      <c r="E430" s="55">
        <f>SUM(E429:E429)</f>
        <v>4.5</v>
      </c>
      <c r="F430" s="55">
        <f>SUM(F429:F429)</f>
        <v>0.3</v>
      </c>
      <c r="G430" s="55">
        <f>SUM(G429:G429)</f>
        <v>9.2</v>
      </c>
      <c r="H430" s="55">
        <f>SUM(H429:H429)</f>
        <v>57</v>
      </c>
    </row>
    <row r="431" spans="1:8" s="3" customFormat="1" ht="13.5">
      <c r="A431" s="18" t="s">
        <v>20</v>
      </c>
      <c r="B431" s="19"/>
      <c r="C431" s="20"/>
      <c r="D431" s="20"/>
      <c r="E431" s="21">
        <f>E426+E418+E413+E404</f>
        <v>77.20439999999999</v>
      </c>
      <c r="F431" s="21">
        <f>F426+F418+F413+F404</f>
        <v>81.2872</v>
      </c>
      <c r="G431" s="21">
        <f>G426+G418+G413+G404</f>
        <v>339.28</v>
      </c>
      <c r="H431" s="21">
        <f>H426+H418+H413+H404</f>
        <v>2354.37</v>
      </c>
    </row>
    <row r="432" spans="1:8" s="3" customFormat="1" ht="12.75">
      <c r="A432" s="88" t="s">
        <v>74</v>
      </c>
      <c r="B432" s="88"/>
      <c r="C432" s="88"/>
      <c r="D432" s="88"/>
      <c r="E432" s="88"/>
      <c r="F432" s="88"/>
      <c r="G432" s="88"/>
      <c r="H432" s="88"/>
    </row>
    <row r="433" spans="1:8" s="3" customFormat="1" ht="12.75">
      <c r="A433" s="88" t="s">
        <v>10</v>
      </c>
      <c r="B433" s="88"/>
      <c r="C433" s="88"/>
      <c r="D433" s="88"/>
      <c r="E433" s="88"/>
      <c r="F433" s="88"/>
      <c r="G433" s="88"/>
      <c r="H433" s="88"/>
    </row>
    <row r="434" spans="1:8" s="8" customFormat="1" ht="13.5" customHeight="1">
      <c r="A434" s="41" t="s">
        <v>36</v>
      </c>
      <c r="B434" s="58" t="s">
        <v>25</v>
      </c>
      <c r="C434" s="2">
        <v>2008</v>
      </c>
      <c r="D434" s="2">
        <v>181</v>
      </c>
      <c r="E434" s="31">
        <v>4.5</v>
      </c>
      <c r="F434" s="31">
        <v>4.5649999999999995</v>
      </c>
      <c r="G434" s="31">
        <v>19.3</v>
      </c>
      <c r="H434" s="31">
        <v>123.58</v>
      </c>
    </row>
    <row r="435" spans="1:8" s="8" customFormat="1" ht="12.75">
      <c r="A435" s="9" t="s">
        <v>52</v>
      </c>
      <c r="B435" s="1" t="s">
        <v>29</v>
      </c>
      <c r="C435" s="2">
        <v>2008</v>
      </c>
      <c r="D435" s="2">
        <v>254</v>
      </c>
      <c r="E435" s="31">
        <v>5.6</v>
      </c>
      <c r="F435" s="31">
        <v>5.98</v>
      </c>
      <c r="G435" s="31">
        <v>0.2</v>
      </c>
      <c r="H435" s="31">
        <v>113.54</v>
      </c>
    </row>
    <row r="436" spans="1:8" s="8" customFormat="1" ht="12.75">
      <c r="A436" s="42" t="s">
        <v>59</v>
      </c>
      <c r="B436" s="1" t="s">
        <v>15</v>
      </c>
      <c r="C436" s="2">
        <v>2008</v>
      </c>
      <c r="D436" s="2">
        <v>432</v>
      </c>
      <c r="E436" s="31">
        <v>2.9</v>
      </c>
      <c r="F436" s="31">
        <v>2.5</v>
      </c>
      <c r="G436" s="31">
        <v>24.8</v>
      </c>
      <c r="H436" s="31">
        <v>140.25</v>
      </c>
    </row>
    <row r="437" spans="1:8" s="3" customFormat="1" ht="12">
      <c r="A437" s="42" t="s">
        <v>60</v>
      </c>
      <c r="B437" s="1" t="s">
        <v>72</v>
      </c>
      <c r="C437" s="2">
        <v>2008</v>
      </c>
      <c r="D437" s="2">
        <v>3</v>
      </c>
      <c r="E437" s="31">
        <v>6.25</v>
      </c>
      <c r="F437" s="31">
        <v>6.89</v>
      </c>
      <c r="G437" s="31">
        <v>18.6</v>
      </c>
      <c r="H437" s="31">
        <v>162.527</v>
      </c>
    </row>
    <row r="438" spans="1:8" s="3" customFormat="1" ht="12">
      <c r="A438" s="42" t="s">
        <v>141</v>
      </c>
      <c r="B438" s="24" t="s">
        <v>142</v>
      </c>
      <c r="C438" s="2" t="s">
        <v>12</v>
      </c>
      <c r="D438" s="2" t="s">
        <v>12</v>
      </c>
      <c r="E438" s="31">
        <v>1.2</v>
      </c>
      <c r="F438" s="31">
        <v>0.4</v>
      </c>
      <c r="G438" s="31">
        <v>25.8</v>
      </c>
      <c r="H438" s="31">
        <v>59.8</v>
      </c>
    </row>
    <row r="439" spans="1:8" s="3" customFormat="1" ht="12.75">
      <c r="A439" s="11" t="s">
        <v>11</v>
      </c>
      <c r="B439" s="12"/>
      <c r="C439" s="55"/>
      <c r="D439" s="55"/>
      <c r="E439" s="48">
        <f>E438+E437+E436+E435+E434</f>
        <v>20.45</v>
      </c>
      <c r="F439" s="48">
        <f>F438+F437+F436+F435+F434</f>
        <v>20.335</v>
      </c>
      <c r="G439" s="48">
        <f>G438+G437+G436+G435+G434</f>
        <v>88.7</v>
      </c>
      <c r="H439" s="48">
        <f>H438+H437+H436+H435+H434</f>
        <v>599.697</v>
      </c>
    </row>
    <row r="440" spans="1:8" s="3" customFormat="1" ht="12.75">
      <c r="A440" s="89" t="s">
        <v>13</v>
      </c>
      <c r="B440" s="89"/>
      <c r="C440" s="89"/>
      <c r="D440" s="89"/>
      <c r="E440" s="89"/>
      <c r="F440" s="89"/>
      <c r="G440" s="89"/>
      <c r="H440" s="89"/>
    </row>
    <row r="441" spans="1:8" s="3" customFormat="1" ht="36">
      <c r="A441" s="17" t="s">
        <v>94</v>
      </c>
      <c r="B441" s="1" t="s">
        <v>24</v>
      </c>
      <c r="C441" s="2">
        <v>2008</v>
      </c>
      <c r="D441" s="2">
        <v>22</v>
      </c>
      <c r="E441" s="31">
        <v>0.6</v>
      </c>
      <c r="F441" s="31">
        <v>3.25</v>
      </c>
      <c r="G441" s="31">
        <v>5.58</v>
      </c>
      <c r="H441" s="31">
        <v>56.98</v>
      </c>
    </row>
    <row r="442" spans="1:8" s="3" customFormat="1" ht="12.75" customHeight="1">
      <c r="A442" s="111" t="s">
        <v>200</v>
      </c>
      <c r="B442" s="91" t="s">
        <v>201</v>
      </c>
      <c r="C442" s="2">
        <v>2008</v>
      </c>
      <c r="D442" s="2">
        <v>68</v>
      </c>
      <c r="E442" s="31">
        <v>2.36</v>
      </c>
      <c r="F442" s="31">
        <v>1.3</v>
      </c>
      <c r="G442" s="31">
        <v>2.4</v>
      </c>
      <c r="H442" s="31">
        <v>65.24</v>
      </c>
    </row>
    <row r="443" spans="1:8" s="3" customFormat="1" ht="12" customHeight="1">
      <c r="A443" s="111"/>
      <c r="B443" s="91"/>
      <c r="C443" s="2">
        <v>2008</v>
      </c>
      <c r="D443" s="2">
        <v>111</v>
      </c>
      <c r="E443" s="31">
        <v>5.62</v>
      </c>
      <c r="F443" s="31">
        <v>4.21</v>
      </c>
      <c r="G443" s="31">
        <v>17.96</v>
      </c>
      <c r="H443" s="31">
        <v>186.32</v>
      </c>
    </row>
    <row r="444" spans="1:8" s="8" customFormat="1" ht="12.75">
      <c r="A444" s="17" t="s">
        <v>63</v>
      </c>
      <c r="B444" s="1" t="s">
        <v>15</v>
      </c>
      <c r="C444" s="2">
        <v>2008</v>
      </c>
      <c r="D444" s="2">
        <v>306</v>
      </c>
      <c r="E444" s="49">
        <v>11.54</v>
      </c>
      <c r="F444" s="49">
        <v>17.65</v>
      </c>
      <c r="G444" s="49">
        <v>42.32</v>
      </c>
      <c r="H444" s="49">
        <v>315.24</v>
      </c>
    </row>
    <row r="445" spans="1:8" s="3" customFormat="1" ht="14.25" customHeight="1">
      <c r="A445" s="17" t="s">
        <v>222</v>
      </c>
      <c r="B445" s="1" t="s">
        <v>15</v>
      </c>
      <c r="C445" s="2">
        <v>2008</v>
      </c>
      <c r="D445" s="2">
        <v>439</v>
      </c>
      <c r="E445" s="31">
        <v>0.3</v>
      </c>
      <c r="F445" s="31">
        <v>0.1</v>
      </c>
      <c r="G445" s="31">
        <v>15.2</v>
      </c>
      <c r="H445" s="31">
        <v>62</v>
      </c>
    </row>
    <row r="446" spans="1:8" s="3" customFormat="1" ht="12">
      <c r="A446" s="10" t="s">
        <v>135</v>
      </c>
      <c r="B446" s="1" t="s">
        <v>41</v>
      </c>
      <c r="C446" s="2" t="s">
        <v>12</v>
      </c>
      <c r="D446" s="2" t="s">
        <v>12</v>
      </c>
      <c r="E446" s="31">
        <v>3.8179999999999996</v>
      </c>
      <c r="F446" s="31">
        <v>1.3943999999999999</v>
      </c>
      <c r="G446" s="31">
        <v>22.3</v>
      </c>
      <c r="H446" s="31">
        <v>67.8</v>
      </c>
    </row>
    <row r="447" spans="1:8" s="3" customFormat="1" ht="12">
      <c r="A447" s="10" t="s">
        <v>136</v>
      </c>
      <c r="B447" s="1" t="s">
        <v>41</v>
      </c>
      <c r="C447" s="2" t="s">
        <v>12</v>
      </c>
      <c r="D447" s="2" t="s">
        <v>12</v>
      </c>
      <c r="E447" s="31">
        <v>2.7132</v>
      </c>
      <c r="F447" s="31">
        <v>0.3192</v>
      </c>
      <c r="G447" s="31">
        <v>11.6</v>
      </c>
      <c r="H447" s="31">
        <v>69.8</v>
      </c>
    </row>
    <row r="448" spans="1:8" s="3" customFormat="1" ht="12.75">
      <c r="A448" s="11" t="s">
        <v>11</v>
      </c>
      <c r="B448" s="12"/>
      <c r="C448" s="55"/>
      <c r="D448" s="55"/>
      <c r="E448" s="48">
        <f>SUM(E441:E447)</f>
        <v>26.9512</v>
      </c>
      <c r="F448" s="48">
        <f>SUM(F441:F447)</f>
        <v>28.223599999999998</v>
      </c>
      <c r="G448" s="48">
        <f>SUM(G441:G447)</f>
        <v>117.36</v>
      </c>
      <c r="H448" s="48">
        <f>SUM(H441:H447)</f>
        <v>823.3799999999999</v>
      </c>
    </row>
    <row r="449" spans="1:8" s="8" customFormat="1" ht="12.75">
      <c r="A449" s="89" t="s">
        <v>19</v>
      </c>
      <c r="B449" s="89"/>
      <c r="C449" s="89"/>
      <c r="D449" s="89"/>
      <c r="E449" s="89"/>
      <c r="F449" s="89"/>
      <c r="G449" s="89"/>
      <c r="H449" s="89"/>
    </row>
    <row r="450" spans="1:8" s="8" customFormat="1" ht="12.75">
      <c r="A450" s="17" t="s">
        <v>202</v>
      </c>
      <c r="B450" s="1" t="s">
        <v>24</v>
      </c>
      <c r="C450" s="2">
        <v>2008</v>
      </c>
      <c r="D450" s="2" t="s">
        <v>203</v>
      </c>
      <c r="E450" s="31">
        <v>8.69</v>
      </c>
      <c r="F450" s="31">
        <v>10.89</v>
      </c>
      <c r="G450" s="31">
        <v>11.21</v>
      </c>
      <c r="H450" s="31">
        <v>164.54</v>
      </c>
    </row>
    <row r="451" spans="1:8" s="3" customFormat="1" ht="12">
      <c r="A451" s="41" t="s">
        <v>169</v>
      </c>
      <c r="B451" s="1" t="s">
        <v>15</v>
      </c>
      <c r="C451" s="2" t="s">
        <v>17</v>
      </c>
      <c r="D451" s="2" t="s">
        <v>12</v>
      </c>
      <c r="E451" s="31">
        <v>0.8</v>
      </c>
      <c r="F451" s="31">
        <v>0.4</v>
      </c>
      <c r="G451" s="31">
        <v>19.65</v>
      </c>
      <c r="H451" s="31">
        <v>93</v>
      </c>
    </row>
    <row r="452" spans="1:8" s="3" customFormat="1" ht="12">
      <c r="A452" s="17" t="s">
        <v>259</v>
      </c>
      <c r="B452" s="1" t="s">
        <v>15</v>
      </c>
      <c r="C452" s="2" t="s">
        <v>17</v>
      </c>
      <c r="D452" s="2" t="s">
        <v>12</v>
      </c>
      <c r="E452" s="31">
        <v>2.0460000000000003</v>
      </c>
      <c r="F452" s="31">
        <v>0.7440000000000001</v>
      </c>
      <c r="G452" s="31">
        <v>19.716</v>
      </c>
      <c r="H452" s="31">
        <v>96.72</v>
      </c>
    </row>
    <row r="453" spans="1:8" s="3" customFormat="1" ht="12.75">
      <c r="A453" s="42" t="s">
        <v>261</v>
      </c>
      <c r="B453" s="26">
        <v>20</v>
      </c>
      <c r="C453" s="2" t="s">
        <v>12</v>
      </c>
      <c r="D453" s="2" t="s">
        <v>12</v>
      </c>
      <c r="E453" s="66">
        <v>0.6</v>
      </c>
      <c r="F453" s="66">
        <v>3.1</v>
      </c>
      <c r="G453" s="66">
        <v>12.21</v>
      </c>
      <c r="H453" s="66">
        <v>92.23</v>
      </c>
    </row>
    <row r="454" spans="1:8" s="3" customFormat="1" ht="12.75">
      <c r="A454" s="11" t="s">
        <v>11</v>
      </c>
      <c r="B454" s="12"/>
      <c r="C454" s="55"/>
      <c r="D454" s="55"/>
      <c r="E454" s="48">
        <f>SUM(E450:E452)</f>
        <v>11.536000000000001</v>
      </c>
      <c r="F454" s="48">
        <f>SUM(F450:F452)</f>
        <v>12.034</v>
      </c>
      <c r="G454" s="48">
        <f>SUM(G450:G452)</f>
        <v>50.576</v>
      </c>
      <c r="H454" s="48">
        <f>SUM(H450:H452)</f>
        <v>354.26</v>
      </c>
    </row>
    <row r="455" spans="1:8" s="3" customFormat="1" ht="12.75">
      <c r="A455" s="89" t="s">
        <v>46</v>
      </c>
      <c r="B455" s="89"/>
      <c r="C455" s="89"/>
      <c r="D455" s="89"/>
      <c r="E455" s="89"/>
      <c r="F455" s="89"/>
      <c r="G455" s="89"/>
      <c r="H455" s="89"/>
    </row>
    <row r="456" spans="1:8" s="3" customFormat="1" ht="12">
      <c r="A456" s="42" t="s">
        <v>215</v>
      </c>
      <c r="B456" s="62" t="s">
        <v>87</v>
      </c>
      <c r="C456" s="2" t="s">
        <v>91</v>
      </c>
      <c r="D456" s="2" t="s">
        <v>108</v>
      </c>
      <c r="E456" s="31">
        <v>0.24</v>
      </c>
      <c r="F456" s="31">
        <v>0.54</v>
      </c>
      <c r="G456" s="31">
        <v>3</v>
      </c>
      <c r="H456" s="31">
        <v>100.91999999999999</v>
      </c>
    </row>
    <row r="457" spans="1:8" s="8" customFormat="1" ht="12.75">
      <c r="A457" s="17" t="s">
        <v>286</v>
      </c>
      <c r="B457" s="1" t="s">
        <v>15</v>
      </c>
      <c r="C457" s="2">
        <v>2008</v>
      </c>
      <c r="D457" s="2">
        <v>260</v>
      </c>
      <c r="E457" s="47">
        <v>12.01</v>
      </c>
      <c r="F457" s="47">
        <v>17.35</v>
      </c>
      <c r="G457" s="47">
        <v>20.74</v>
      </c>
      <c r="H457" s="47">
        <v>223.6</v>
      </c>
    </row>
    <row r="458" spans="1:8" s="8" customFormat="1" ht="12.75">
      <c r="A458" s="17" t="s">
        <v>44</v>
      </c>
      <c r="B458" s="1" t="s">
        <v>15</v>
      </c>
      <c r="C458" s="2">
        <v>2008</v>
      </c>
      <c r="D458" s="2">
        <v>401</v>
      </c>
      <c r="E458" s="31">
        <v>0.6</v>
      </c>
      <c r="F458" s="31">
        <v>0.2</v>
      </c>
      <c r="G458" s="31">
        <v>27</v>
      </c>
      <c r="H458" s="31">
        <v>126.38</v>
      </c>
    </row>
    <row r="459" spans="1:8" s="8" customFormat="1" ht="12.75">
      <c r="A459" s="10" t="s">
        <v>135</v>
      </c>
      <c r="B459" s="1" t="s">
        <v>18</v>
      </c>
      <c r="C459" s="2" t="s">
        <v>12</v>
      </c>
      <c r="D459" s="2" t="s">
        <v>12</v>
      </c>
      <c r="E459" s="31">
        <v>3.8179999999999996</v>
      </c>
      <c r="F459" s="31">
        <v>1.3943999999999999</v>
      </c>
      <c r="G459" s="31">
        <v>21.1</v>
      </c>
      <c r="H459" s="31">
        <v>66.87</v>
      </c>
    </row>
    <row r="460" spans="1:8" s="3" customFormat="1" ht="12">
      <c r="A460" s="10" t="s">
        <v>136</v>
      </c>
      <c r="B460" s="1" t="s">
        <v>16</v>
      </c>
      <c r="C460" s="2" t="s">
        <v>12</v>
      </c>
      <c r="D460" s="2" t="s">
        <v>12</v>
      </c>
      <c r="E460" s="31">
        <v>2.7132</v>
      </c>
      <c r="F460" s="31">
        <v>0.3192</v>
      </c>
      <c r="G460" s="31">
        <v>11.6</v>
      </c>
      <c r="H460" s="31">
        <v>69.8</v>
      </c>
    </row>
    <row r="461" spans="1:8" s="14" customFormat="1" ht="12.75">
      <c r="A461" s="11" t="s">
        <v>11</v>
      </c>
      <c r="B461" s="12"/>
      <c r="C461" s="55"/>
      <c r="D461" s="55"/>
      <c r="E461" s="48">
        <f>SUM(E456:E460)</f>
        <v>19.3812</v>
      </c>
      <c r="F461" s="48">
        <f>SUM(F456:F460)</f>
        <v>19.8036</v>
      </c>
      <c r="G461" s="48">
        <f>SUM(G456:G460)</f>
        <v>83.44</v>
      </c>
      <c r="H461" s="48">
        <f>SUM(H456:H460)</f>
        <v>587.5699999999999</v>
      </c>
    </row>
    <row r="462" spans="1:8" s="8" customFormat="1" ht="12.75">
      <c r="A462" s="89" t="s">
        <v>47</v>
      </c>
      <c r="B462" s="89"/>
      <c r="C462" s="89"/>
      <c r="D462" s="89"/>
      <c r="E462" s="89"/>
      <c r="F462" s="89"/>
      <c r="G462" s="89"/>
      <c r="H462" s="89"/>
    </row>
    <row r="463" spans="1:8" s="8" customFormat="1" ht="12.75">
      <c r="A463" s="41" t="s">
        <v>172</v>
      </c>
      <c r="B463" s="1" t="s">
        <v>124</v>
      </c>
      <c r="C463" s="2" t="s">
        <v>12</v>
      </c>
      <c r="D463" s="2" t="s">
        <v>12</v>
      </c>
      <c r="E463" s="49">
        <v>0.132</v>
      </c>
      <c r="F463" s="49">
        <v>0</v>
      </c>
      <c r="G463" s="49">
        <v>8.712</v>
      </c>
      <c r="H463" s="49">
        <v>29.04</v>
      </c>
    </row>
    <row r="464" spans="1:8" s="8" customFormat="1" ht="12.75">
      <c r="A464" s="17" t="s">
        <v>254</v>
      </c>
      <c r="B464" s="1" t="s">
        <v>15</v>
      </c>
      <c r="C464" s="2" t="s">
        <v>12</v>
      </c>
      <c r="D464" s="2" t="s">
        <v>12</v>
      </c>
      <c r="E464" s="2">
        <v>4.38</v>
      </c>
      <c r="F464" s="2">
        <v>4</v>
      </c>
      <c r="G464" s="2">
        <v>8.13</v>
      </c>
      <c r="H464" s="2">
        <v>86.25</v>
      </c>
    </row>
    <row r="465" spans="1:8" s="3" customFormat="1" ht="12.75">
      <c r="A465" s="11" t="s">
        <v>11</v>
      </c>
      <c r="B465" s="12"/>
      <c r="C465" s="27"/>
      <c r="D465" s="27"/>
      <c r="E465" s="27">
        <f>SUM(E464:E464)</f>
        <v>4.38</v>
      </c>
      <c r="F465" s="27">
        <f>SUM(F464:F464)</f>
        <v>4</v>
      </c>
      <c r="G465" s="27">
        <f>SUM(G464:G464)</f>
        <v>8.13</v>
      </c>
      <c r="H465" s="27">
        <f>SUM(H464:H464)</f>
        <v>86.25</v>
      </c>
    </row>
    <row r="466" spans="1:8" s="3" customFormat="1" ht="13.5">
      <c r="A466" s="18" t="s">
        <v>20</v>
      </c>
      <c r="B466" s="19"/>
      <c r="C466" s="20"/>
      <c r="D466" s="20"/>
      <c r="E466" s="21">
        <f>E461+E454+E448+E439</f>
        <v>78.3184</v>
      </c>
      <c r="F466" s="21">
        <f>F461+F454+F448+F439</f>
        <v>80.3962</v>
      </c>
      <c r="G466" s="21">
        <f>G461+G454+G448+G439</f>
        <v>340.07599999999996</v>
      </c>
      <c r="H466" s="21">
        <f>H461+H454+H448+H439</f>
        <v>2364.9069999999997</v>
      </c>
    </row>
    <row r="467" spans="1:8" s="3" customFormat="1" ht="12.75">
      <c r="A467" s="85" t="s">
        <v>75</v>
      </c>
      <c r="B467" s="86"/>
      <c r="C467" s="86"/>
      <c r="D467" s="86"/>
      <c r="E467" s="86"/>
      <c r="F467" s="86"/>
      <c r="G467" s="86"/>
      <c r="H467" s="86"/>
    </row>
    <row r="468" spans="1:8" s="8" customFormat="1" ht="12.75">
      <c r="A468" s="88" t="s">
        <v>10</v>
      </c>
      <c r="B468" s="88"/>
      <c r="C468" s="88"/>
      <c r="D468" s="88"/>
      <c r="E468" s="88"/>
      <c r="F468" s="88"/>
      <c r="G468" s="88"/>
      <c r="H468" s="88"/>
    </row>
    <row r="469" spans="1:8" s="8" customFormat="1" ht="12.75">
      <c r="A469" s="17" t="s">
        <v>154</v>
      </c>
      <c r="B469" s="57" t="s">
        <v>83</v>
      </c>
      <c r="C469" s="2">
        <v>2008</v>
      </c>
      <c r="D469" s="2">
        <v>224</v>
      </c>
      <c r="E469" s="31">
        <v>9.12</v>
      </c>
      <c r="F469" s="31">
        <v>9.87</v>
      </c>
      <c r="G469" s="31">
        <v>33.96</v>
      </c>
      <c r="H469" s="31">
        <v>239.68</v>
      </c>
    </row>
    <row r="470" spans="1:8" s="8" customFormat="1" ht="12.75">
      <c r="A470" s="9" t="s">
        <v>287</v>
      </c>
      <c r="B470" s="69" t="s">
        <v>280</v>
      </c>
      <c r="C470" s="2">
        <v>2008</v>
      </c>
      <c r="D470" s="2">
        <v>1</v>
      </c>
      <c r="E470" s="31" t="s">
        <v>204</v>
      </c>
      <c r="F470" s="31">
        <v>8.65</v>
      </c>
      <c r="G470" s="31">
        <v>14.9</v>
      </c>
      <c r="H470" s="31">
        <v>221.14</v>
      </c>
    </row>
    <row r="471" spans="1:8" s="3" customFormat="1" ht="12">
      <c r="A471" s="41" t="s">
        <v>109</v>
      </c>
      <c r="B471" s="57" t="s">
        <v>15</v>
      </c>
      <c r="C471" s="2">
        <v>2013</v>
      </c>
      <c r="D471" s="2">
        <v>654</v>
      </c>
      <c r="E471" s="31">
        <v>1.4</v>
      </c>
      <c r="F471" s="31">
        <v>1.5</v>
      </c>
      <c r="G471" s="31">
        <v>7.1</v>
      </c>
      <c r="H471" s="31">
        <v>58.1</v>
      </c>
    </row>
    <row r="472" spans="1:8" s="3" customFormat="1" ht="12">
      <c r="A472" s="43" t="s">
        <v>65</v>
      </c>
      <c r="B472" s="57" t="s">
        <v>56</v>
      </c>
      <c r="C472" s="2" t="s">
        <v>12</v>
      </c>
      <c r="D472" s="2" t="s">
        <v>12</v>
      </c>
      <c r="E472" s="31">
        <v>3</v>
      </c>
      <c r="F472" s="31">
        <v>1</v>
      </c>
      <c r="G472" s="31">
        <v>27.6</v>
      </c>
      <c r="H472" s="31">
        <v>72</v>
      </c>
    </row>
    <row r="473" spans="1:8" s="3" customFormat="1" ht="12">
      <c r="A473" s="9" t="s">
        <v>262</v>
      </c>
      <c r="B473" s="71" t="s">
        <v>263</v>
      </c>
      <c r="C473" s="73">
        <v>2008</v>
      </c>
      <c r="D473" s="73">
        <v>213</v>
      </c>
      <c r="E473" s="31">
        <v>5.1</v>
      </c>
      <c r="F473" s="31">
        <v>4.6</v>
      </c>
      <c r="G473" s="31">
        <v>0.3</v>
      </c>
      <c r="H473" s="31">
        <v>63</v>
      </c>
    </row>
    <row r="474" spans="1:8" s="3" customFormat="1" ht="12.75">
      <c r="A474" s="11" t="s">
        <v>11</v>
      </c>
      <c r="B474" s="12"/>
      <c r="C474" s="27"/>
      <c r="D474" s="27"/>
      <c r="E474" s="48">
        <f>E472+E471+E470+E469</f>
        <v>20.5</v>
      </c>
      <c r="F474" s="48">
        <f>F472+F471+F470+F469</f>
        <v>21.02</v>
      </c>
      <c r="G474" s="48">
        <f>G472+G471+G470+G469</f>
        <v>83.56</v>
      </c>
      <c r="H474" s="48">
        <f>H472+H471+H470+H469</f>
        <v>590.9200000000001</v>
      </c>
    </row>
    <row r="475" spans="1:8" s="3" customFormat="1" ht="12.75">
      <c r="A475" s="92" t="s">
        <v>13</v>
      </c>
      <c r="B475" s="93"/>
      <c r="C475" s="93"/>
      <c r="D475" s="93"/>
      <c r="E475" s="93"/>
      <c r="F475" s="93"/>
      <c r="G475" s="93"/>
      <c r="H475" s="93"/>
    </row>
    <row r="476" spans="1:8" s="3" customFormat="1" ht="12">
      <c r="A476" s="41" t="s">
        <v>226</v>
      </c>
      <c r="B476" s="45" t="s">
        <v>24</v>
      </c>
      <c r="C476" s="22">
        <v>2008</v>
      </c>
      <c r="D476" s="22">
        <v>33</v>
      </c>
      <c r="E476" s="49">
        <v>0.66</v>
      </c>
      <c r="F476" s="49">
        <v>6.06</v>
      </c>
      <c r="G476" s="49">
        <v>2.16</v>
      </c>
      <c r="H476" s="49">
        <v>63.599999999999994</v>
      </c>
    </row>
    <row r="477" spans="1:8" s="3" customFormat="1" ht="24">
      <c r="A477" s="42" t="s">
        <v>277</v>
      </c>
      <c r="B477" s="57" t="s">
        <v>288</v>
      </c>
      <c r="C477" s="2">
        <v>2008</v>
      </c>
      <c r="D477" s="2">
        <v>99</v>
      </c>
      <c r="E477" s="31">
        <v>6.8</v>
      </c>
      <c r="F477" s="31">
        <v>7.5</v>
      </c>
      <c r="G477" s="31">
        <v>12.6</v>
      </c>
      <c r="H477" s="31">
        <v>123.5</v>
      </c>
    </row>
    <row r="478" spans="1:8" s="3" customFormat="1" ht="12" customHeight="1">
      <c r="A478" s="90" t="s">
        <v>205</v>
      </c>
      <c r="B478" s="91" t="s">
        <v>51</v>
      </c>
      <c r="C478" s="75">
        <v>2008</v>
      </c>
      <c r="D478" s="2" t="s">
        <v>12</v>
      </c>
      <c r="E478" s="76">
        <f>E477+E475</f>
        <v>6.8</v>
      </c>
      <c r="F478" s="76">
        <f>F477+F475</f>
        <v>7.5</v>
      </c>
      <c r="G478" s="76">
        <f>G477+G475</f>
        <v>12.6</v>
      </c>
      <c r="H478" s="76">
        <f>H477+H475</f>
        <v>123.5</v>
      </c>
    </row>
    <row r="479" spans="1:8" s="3" customFormat="1" ht="12" customHeight="1">
      <c r="A479" s="90"/>
      <c r="B479" s="91"/>
      <c r="C479" s="75"/>
      <c r="D479" s="2">
        <v>371</v>
      </c>
      <c r="E479" s="76"/>
      <c r="F479" s="76"/>
      <c r="G479" s="76"/>
      <c r="H479" s="76"/>
    </row>
    <row r="480" spans="1:8" s="3" customFormat="1" ht="14.25" customHeight="1">
      <c r="A480" s="17" t="s">
        <v>44</v>
      </c>
      <c r="B480" s="57" t="s">
        <v>15</v>
      </c>
      <c r="C480" s="2">
        <v>2008</v>
      </c>
      <c r="D480" s="2">
        <v>401</v>
      </c>
      <c r="E480" s="31">
        <v>1</v>
      </c>
      <c r="F480" s="31">
        <v>0.1</v>
      </c>
      <c r="G480" s="31">
        <v>35.2</v>
      </c>
      <c r="H480" s="31">
        <v>142</v>
      </c>
    </row>
    <row r="481" spans="1:8" s="3" customFormat="1" ht="12">
      <c r="A481" s="10" t="s">
        <v>135</v>
      </c>
      <c r="B481" s="57" t="s">
        <v>41</v>
      </c>
      <c r="C481" s="2" t="s">
        <v>12</v>
      </c>
      <c r="D481" s="2" t="s">
        <v>12</v>
      </c>
      <c r="E481" s="31">
        <v>3.8179999999999996</v>
      </c>
      <c r="F481" s="31">
        <v>1.3943999999999999</v>
      </c>
      <c r="G481" s="31">
        <v>22.3</v>
      </c>
      <c r="H481" s="31">
        <v>67.8</v>
      </c>
    </row>
    <row r="482" spans="1:8" s="3" customFormat="1" ht="12">
      <c r="A482" s="10" t="s">
        <v>136</v>
      </c>
      <c r="B482" s="57" t="s">
        <v>22</v>
      </c>
      <c r="C482" s="2" t="s">
        <v>12</v>
      </c>
      <c r="D482" s="2" t="s">
        <v>12</v>
      </c>
      <c r="E482" s="31">
        <v>2.7132</v>
      </c>
      <c r="F482" s="31">
        <v>0.3192</v>
      </c>
      <c r="G482" s="31">
        <v>11.6</v>
      </c>
      <c r="H482" s="31">
        <v>69.8</v>
      </c>
    </row>
    <row r="483" spans="1:8" s="3" customFormat="1" ht="12.75">
      <c r="A483" s="11" t="s">
        <v>11</v>
      </c>
      <c r="B483" s="12"/>
      <c r="C483" s="27"/>
      <c r="D483" s="27"/>
      <c r="E483" s="48">
        <f>SUM(E476:E482)</f>
        <v>21.7912</v>
      </c>
      <c r="F483" s="48">
        <f>SUM(F476:F482)</f>
        <v>22.8736</v>
      </c>
      <c r="G483" s="48">
        <f>SUM(G476:G482)</f>
        <v>96.46</v>
      </c>
      <c r="H483" s="48">
        <f>SUM(H476:H482)</f>
        <v>590.1999999999999</v>
      </c>
    </row>
    <row r="484" spans="1:8" s="8" customFormat="1" ht="12.75">
      <c r="A484" s="92" t="s">
        <v>19</v>
      </c>
      <c r="B484" s="93"/>
      <c r="C484" s="93"/>
      <c r="D484" s="93"/>
      <c r="E484" s="93"/>
      <c r="F484" s="93"/>
      <c r="G484" s="93"/>
      <c r="H484" s="93"/>
    </row>
    <row r="485" spans="1:8" s="8" customFormat="1" ht="30.75" customHeight="1">
      <c r="A485" s="17" t="s">
        <v>218</v>
      </c>
      <c r="B485" s="1" t="s">
        <v>83</v>
      </c>
      <c r="C485" s="2">
        <v>2008</v>
      </c>
      <c r="D485" s="2">
        <v>448</v>
      </c>
      <c r="E485" s="31">
        <v>9.32</v>
      </c>
      <c r="F485" s="31">
        <v>10.97</v>
      </c>
      <c r="G485" s="31">
        <v>15.69</v>
      </c>
      <c r="H485" s="31">
        <v>154.89</v>
      </c>
    </row>
    <row r="486" spans="1:8" s="3" customFormat="1" ht="12">
      <c r="A486" s="41" t="s">
        <v>219</v>
      </c>
      <c r="B486" s="57" t="s">
        <v>15</v>
      </c>
      <c r="C486" s="2">
        <v>2008</v>
      </c>
      <c r="D486" s="2">
        <v>437</v>
      </c>
      <c r="E486" s="31">
        <v>0.2</v>
      </c>
      <c r="F486" s="31">
        <v>0</v>
      </c>
      <c r="G486" s="31">
        <v>15.24</v>
      </c>
      <c r="H486" s="31">
        <v>105</v>
      </c>
    </row>
    <row r="487" spans="1:8" s="3" customFormat="1" ht="16.5" customHeight="1">
      <c r="A487" s="17" t="s">
        <v>259</v>
      </c>
      <c r="B487" s="57" t="s">
        <v>15</v>
      </c>
      <c r="C487" s="2" t="s">
        <v>17</v>
      </c>
      <c r="D487" s="2" t="s">
        <v>12</v>
      </c>
      <c r="E487" s="31">
        <v>2.0460000000000003</v>
      </c>
      <c r="F487" s="31">
        <v>0.7440000000000001</v>
      </c>
      <c r="G487" s="31">
        <v>19.716</v>
      </c>
      <c r="H487" s="31">
        <v>96.72</v>
      </c>
    </row>
    <row r="488" spans="1:8" s="3" customFormat="1" ht="24" customHeight="1">
      <c r="A488" s="11" t="s">
        <v>11</v>
      </c>
      <c r="B488" s="12"/>
      <c r="C488" s="27"/>
      <c r="D488" s="27"/>
      <c r="E488" s="48">
        <f>SUM(E485:E487)</f>
        <v>11.565999999999999</v>
      </c>
      <c r="F488" s="48">
        <f>SUM(F485:F487)</f>
        <v>11.714</v>
      </c>
      <c r="G488" s="48">
        <f>SUM(G485:G487)</f>
        <v>50.646</v>
      </c>
      <c r="H488" s="48">
        <f>SUM(H485:H487)</f>
        <v>356.61</v>
      </c>
    </row>
    <row r="489" spans="1:8" s="3" customFormat="1" ht="12.75">
      <c r="A489" s="89" t="s">
        <v>46</v>
      </c>
      <c r="B489" s="89"/>
      <c r="C489" s="89"/>
      <c r="D489" s="89"/>
      <c r="E489" s="89"/>
      <c r="F489" s="89"/>
      <c r="G489" s="89"/>
      <c r="H489" s="89"/>
    </row>
    <row r="490" spans="1:8" s="3" customFormat="1" ht="54.75" customHeight="1">
      <c r="A490" s="42" t="s">
        <v>100</v>
      </c>
      <c r="B490" s="57" t="s">
        <v>22</v>
      </c>
      <c r="C490" s="2">
        <v>2008</v>
      </c>
      <c r="D490" s="2">
        <v>19</v>
      </c>
      <c r="E490" s="31">
        <v>0.42</v>
      </c>
      <c r="F490" s="31">
        <v>6.06</v>
      </c>
      <c r="G490" s="31">
        <v>5.6</v>
      </c>
      <c r="H490" s="31">
        <v>61.8</v>
      </c>
    </row>
    <row r="491" spans="1:8" s="3" customFormat="1" ht="16.5" customHeight="1">
      <c r="A491" s="72" t="s">
        <v>278</v>
      </c>
      <c r="B491" s="68" t="s">
        <v>181</v>
      </c>
      <c r="C491" s="70">
        <v>2008</v>
      </c>
      <c r="D491" s="2" t="s">
        <v>12</v>
      </c>
      <c r="E491" s="67">
        <v>11.58</v>
      </c>
      <c r="F491" s="67">
        <v>12.23</v>
      </c>
      <c r="G491" s="67">
        <v>9.6</v>
      </c>
      <c r="H491" s="67">
        <v>296.35</v>
      </c>
    </row>
    <row r="492" spans="1:8" s="8" customFormat="1" ht="15.75" customHeight="1">
      <c r="A492" s="17" t="s">
        <v>146</v>
      </c>
      <c r="B492" s="69" t="s">
        <v>56</v>
      </c>
      <c r="C492" s="2">
        <v>2008</v>
      </c>
      <c r="D492" s="2">
        <v>123</v>
      </c>
      <c r="E492" s="31">
        <v>3.4499999999999997</v>
      </c>
      <c r="F492" s="31">
        <v>6.347999999999999</v>
      </c>
      <c r="G492" s="31">
        <v>29.6</v>
      </c>
      <c r="H492" s="31">
        <v>147.6</v>
      </c>
    </row>
    <row r="493" spans="1:8" s="8" customFormat="1" ht="24">
      <c r="A493" s="41" t="s">
        <v>232</v>
      </c>
      <c r="B493" s="57" t="s">
        <v>15</v>
      </c>
      <c r="C493" s="2" t="s">
        <v>17</v>
      </c>
      <c r="D493" s="2" t="s">
        <v>12</v>
      </c>
      <c r="E493" s="31">
        <v>0.8</v>
      </c>
      <c r="F493" s="31">
        <v>0.4</v>
      </c>
      <c r="G493" s="31">
        <v>23.54</v>
      </c>
      <c r="H493" s="31">
        <v>93</v>
      </c>
    </row>
    <row r="494" spans="1:8" s="8" customFormat="1" ht="12.75">
      <c r="A494" s="10" t="s">
        <v>135</v>
      </c>
      <c r="B494" s="57" t="s">
        <v>22</v>
      </c>
      <c r="C494" s="2" t="s">
        <v>12</v>
      </c>
      <c r="D494" s="2" t="s">
        <v>12</v>
      </c>
      <c r="E494" s="31">
        <v>3.8179999999999996</v>
      </c>
      <c r="F494" s="31">
        <v>1.3943999999999999</v>
      </c>
      <c r="G494" s="31">
        <v>21.58</v>
      </c>
      <c r="H494" s="31">
        <v>66.87</v>
      </c>
    </row>
    <row r="495" spans="1:8" s="8" customFormat="1" ht="12.75">
      <c r="A495" s="10" t="s">
        <v>136</v>
      </c>
      <c r="B495" s="57" t="s">
        <v>18</v>
      </c>
      <c r="C495" s="2" t="s">
        <v>12</v>
      </c>
      <c r="D495" s="2" t="s">
        <v>12</v>
      </c>
      <c r="E495" s="31">
        <v>2.7132</v>
      </c>
      <c r="F495" s="31">
        <v>0.3192</v>
      </c>
      <c r="G495" s="31">
        <v>24.59</v>
      </c>
      <c r="H495" s="31">
        <v>69.8</v>
      </c>
    </row>
    <row r="496" spans="1:8" s="14" customFormat="1" ht="12.75">
      <c r="A496" s="11" t="s">
        <v>11</v>
      </c>
      <c r="B496" s="12"/>
      <c r="C496" s="27"/>
      <c r="D496" s="27"/>
      <c r="E496" s="48">
        <f>SUM(E490:E495)</f>
        <v>22.7812</v>
      </c>
      <c r="F496" s="48">
        <f>SUM(F490:F495)</f>
        <v>26.751599999999996</v>
      </c>
      <c r="G496" s="48">
        <f>SUM(G490:G495)</f>
        <v>114.51</v>
      </c>
      <c r="H496" s="48">
        <f>SUM(H490:H495)</f>
        <v>735.42</v>
      </c>
    </row>
    <row r="497" spans="1:8" ht="12.75">
      <c r="A497" s="87" t="s">
        <v>47</v>
      </c>
      <c r="B497" s="87"/>
      <c r="C497" s="87"/>
      <c r="D497" s="87"/>
      <c r="E497" s="87"/>
      <c r="F497" s="87"/>
      <c r="G497" s="87"/>
      <c r="H497" s="87"/>
    </row>
    <row r="498" spans="1:8" ht="12.75">
      <c r="A498" s="17" t="s">
        <v>139</v>
      </c>
      <c r="B498" s="57" t="s">
        <v>15</v>
      </c>
      <c r="C498" s="2">
        <v>2008</v>
      </c>
      <c r="D498" s="2">
        <v>435</v>
      </c>
      <c r="E498" s="2">
        <v>6</v>
      </c>
      <c r="F498" s="2">
        <v>2</v>
      </c>
      <c r="G498" s="2">
        <v>8</v>
      </c>
      <c r="H498" s="2">
        <v>62</v>
      </c>
    </row>
    <row r="499" spans="1:8" ht="12.75">
      <c r="A499" s="41" t="s">
        <v>82</v>
      </c>
      <c r="B499" s="57" t="s">
        <v>124</v>
      </c>
      <c r="C499" s="2" t="s">
        <v>12</v>
      </c>
      <c r="D499" s="2" t="s">
        <v>12</v>
      </c>
      <c r="E499" s="31">
        <v>1.881</v>
      </c>
      <c r="F499" s="31">
        <v>4.617</v>
      </c>
      <c r="G499" s="31">
        <v>12.3</v>
      </c>
      <c r="H499" s="31">
        <v>145.71</v>
      </c>
    </row>
    <row r="500" spans="1:8" ht="12.75">
      <c r="A500" s="11" t="s">
        <v>11</v>
      </c>
      <c r="B500" s="12"/>
      <c r="C500" s="27"/>
      <c r="D500" s="27"/>
      <c r="E500" s="25">
        <f>E499</f>
        <v>1.881</v>
      </c>
      <c r="F500" s="25">
        <f>F499</f>
        <v>4.617</v>
      </c>
      <c r="G500" s="25">
        <f>G499</f>
        <v>12.3</v>
      </c>
      <c r="H500" s="25">
        <f>H499</f>
        <v>145.71</v>
      </c>
    </row>
    <row r="501" spans="1:8" ht="13.5">
      <c r="A501" s="18" t="s">
        <v>20</v>
      </c>
      <c r="B501" s="19"/>
      <c r="C501" s="20"/>
      <c r="D501" s="20"/>
      <c r="E501" s="21">
        <f>E496+E488+E483+E474</f>
        <v>76.6384</v>
      </c>
      <c r="F501" s="21">
        <f>F496+F488+F483+F474</f>
        <v>82.35919999999999</v>
      </c>
      <c r="G501" s="21">
        <f>G496+G488+G483+G474</f>
        <v>345.176</v>
      </c>
      <c r="H501" s="21">
        <f>H496+H488+H483+H474</f>
        <v>2273.15</v>
      </c>
    </row>
    <row r="502" spans="1:8" ht="13.5">
      <c r="A502" s="18" t="s">
        <v>126</v>
      </c>
      <c r="B502" s="19"/>
      <c r="C502" s="20"/>
      <c r="D502" s="20"/>
      <c r="E502" s="21">
        <f>E501+E466+E431+E397+E363+E326+E291+E256+E222+E188+E153+E119+E84+E49</f>
        <v>1104.7276</v>
      </c>
      <c r="F502" s="21">
        <f>F501+F466+F431+F397+F363+F326+F291+F256+F222+F188+F153+F119+F84+F49</f>
        <v>1146.6346</v>
      </c>
      <c r="G502" s="21">
        <f>G501+G466+G431+G397+G363+G326+G291+G256+G222+G188+G153+G119+G84+G49</f>
        <v>4869.1056</v>
      </c>
      <c r="H502" s="21">
        <f>H501+H466+H431+H397+H363+H326+H291+H256+H222+H188+H153+H119+H84+H49</f>
        <v>33469.688</v>
      </c>
    </row>
    <row r="503" spans="1:8" ht="13.5">
      <c r="A503" s="18" t="s">
        <v>112</v>
      </c>
      <c r="B503" s="19"/>
      <c r="C503" s="20"/>
      <c r="D503" s="20"/>
      <c r="E503" s="32">
        <v>1</v>
      </c>
      <c r="F503" s="32">
        <v>1.03</v>
      </c>
      <c r="G503" s="32"/>
      <c r="H503" s="32"/>
    </row>
    <row r="504" spans="1:8" ht="13.5">
      <c r="A504" s="18" t="s">
        <v>127</v>
      </c>
      <c r="B504" s="33"/>
      <c r="C504" s="33"/>
      <c r="D504" s="33"/>
      <c r="E504" s="32">
        <f>E502/14</f>
        <v>78.90911428571428</v>
      </c>
      <c r="F504" s="32">
        <f>F502/14</f>
        <v>81.90247142857143</v>
      </c>
      <c r="G504" s="32">
        <f>G502/14</f>
        <v>347.79325714285716</v>
      </c>
      <c r="H504" s="32">
        <f>H502/14</f>
        <v>2390.692</v>
      </c>
    </row>
    <row r="507" ht="12.75" customHeight="1"/>
    <row r="508" spans="1:8" ht="12.75">
      <c r="A508" s="78" t="s">
        <v>113</v>
      </c>
      <c r="B508" s="78"/>
      <c r="C508" s="78"/>
      <c r="D508" s="78"/>
      <c r="E508" s="78"/>
      <c r="F508" s="78"/>
      <c r="G508" s="78"/>
      <c r="H508" s="78"/>
    </row>
    <row r="509" spans="1:8" ht="12.75">
      <c r="A509" s="34"/>
      <c r="B509" s="34"/>
      <c r="C509" s="34"/>
      <c r="D509" s="34"/>
      <c r="E509" s="34"/>
      <c r="F509" s="34"/>
      <c r="G509" s="34"/>
      <c r="H509" s="34"/>
    </row>
    <row r="510" spans="1:8" ht="12.75">
      <c r="A510" s="79" t="s">
        <v>114</v>
      </c>
      <c r="B510" s="79"/>
      <c r="C510" s="79"/>
      <c r="D510" s="79"/>
      <c r="E510" s="79"/>
      <c r="F510" s="79"/>
      <c r="G510" s="79"/>
      <c r="H510" s="79"/>
    </row>
    <row r="511" spans="1:8" ht="12.75">
      <c r="A511" s="35"/>
      <c r="B511" s="36"/>
      <c r="C511" s="36"/>
      <c r="D511" s="36"/>
      <c r="E511" s="36"/>
      <c r="F511" s="36"/>
      <c r="G511" s="36"/>
      <c r="H511" s="36"/>
    </row>
    <row r="512" spans="1:8" ht="12.75">
      <c r="A512" s="81" t="s">
        <v>115</v>
      </c>
      <c r="B512" s="81"/>
      <c r="C512" s="81"/>
      <c r="D512" s="81"/>
      <c r="E512" s="81"/>
      <c r="F512" s="81"/>
      <c r="G512" s="81"/>
      <c r="H512" s="81"/>
    </row>
    <row r="513" spans="1:8" ht="12.75">
      <c r="A513" s="35"/>
      <c r="B513" s="37"/>
      <c r="C513" s="37"/>
      <c r="D513" s="37"/>
      <c r="E513" s="37"/>
      <c r="F513" s="37"/>
      <c r="G513" s="37"/>
      <c r="H513" s="37"/>
    </row>
    <row r="514" spans="1:8" ht="12.75">
      <c r="A514" s="82" t="s">
        <v>116</v>
      </c>
      <c r="B514" s="82"/>
      <c r="C514" s="82"/>
      <c r="D514" s="82"/>
      <c r="E514" s="82"/>
      <c r="F514" s="82"/>
      <c r="G514" s="82"/>
      <c r="H514" s="82"/>
    </row>
    <row r="515" spans="1:8" ht="12.75">
      <c r="A515" s="81" t="s">
        <v>239</v>
      </c>
      <c r="B515" s="81"/>
      <c r="C515" s="81"/>
      <c r="D515" s="81"/>
      <c r="E515" s="81"/>
      <c r="F515" s="81"/>
      <c r="G515" s="81"/>
      <c r="H515" s="81"/>
    </row>
    <row r="516" spans="1:8" ht="17.25">
      <c r="A516" s="83" t="s">
        <v>117</v>
      </c>
      <c r="B516" s="83"/>
      <c r="C516" s="83"/>
      <c r="D516" s="83"/>
      <c r="E516" s="83"/>
      <c r="F516" s="83"/>
      <c r="G516" s="83"/>
      <c r="H516" s="83"/>
    </row>
    <row r="517" spans="1:8" ht="18" customHeight="1">
      <c r="A517" s="38"/>
      <c r="B517" s="39"/>
      <c r="C517" s="39"/>
      <c r="D517" s="39"/>
      <c r="E517" s="39"/>
      <c r="F517" s="39"/>
      <c r="G517" s="39"/>
      <c r="H517" s="39"/>
    </row>
    <row r="518" spans="1:8" ht="57" customHeight="1">
      <c r="A518" s="84" t="s">
        <v>118</v>
      </c>
      <c r="B518" s="84"/>
      <c r="C518" s="84"/>
      <c r="D518" s="84"/>
      <c r="E518" s="84"/>
      <c r="F518" s="84"/>
      <c r="G518" s="84"/>
      <c r="H518" s="84"/>
    </row>
    <row r="519" spans="1:8" ht="46.5" customHeight="1">
      <c r="A519" s="84" t="s">
        <v>119</v>
      </c>
      <c r="B519" s="84"/>
      <c r="C519" s="84"/>
      <c r="D519" s="84"/>
      <c r="E519" s="84"/>
      <c r="F519" s="84"/>
      <c r="G519" s="84"/>
      <c r="H519" s="84"/>
    </row>
    <row r="520" spans="1:8" ht="50.25" customHeight="1">
      <c r="A520" s="84" t="s">
        <v>120</v>
      </c>
      <c r="B520" s="84"/>
      <c r="C520" s="84"/>
      <c r="D520" s="84"/>
      <c r="E520" s="84"/>
      <c r="F520" s="84"/>
      <c r="G520" s="84"/>
      <c r="H520" s="84"/>
    </row>
    <row r="521" spans="1:8" ht="17.25" customHeight="1">
      <c r="A521" s="77" t="s">
        <v>121</v>
      </c>
      <c r="B521" s="77"/>
      <c r="C521" s="77"/>
      <c r="D521" s="77"/>
      <c r="E521" s="77"/>
      <c r="F521" s="77"/>
      <c r="G521" s="77"/>
      <c r="H521" s="77"/>
    </row>
    <row r="522" spans="1:8" ht="63" customHeight="1">
      <c r="A522" s="77"/>
      <c r="B522" s="77"/>
      <c r="C522" s="77"/>
      <c r="D522" s="77"/>
      <c r="E522" s="77"/>
      <c r="F522" s="77"/>
      <c r="G522" s="77"/>
      <c r="H522" s="77"/>
    </row>
    <row r="523" spans="1:8" ht="12.75" customHeight="1">
      <c r="A523" s="84" t="s">
        <v>122</v>
      </c>
      <c r="B523" s="84"/>
      <c r="C523" s="84"/>
      <c r="D523" s="84"/>
      <c r="E523" s="84"/>
      <c r="F523" s="84"/>
      <c r="G523" s="84"/>
      <c r="H523" s="84"/>
    </row>
    <row r="524" spans="1:8" ht="56.25" customHeight="1">
      <c r="A524" s="84"/>
      <c r="B524" s="84"/>
      <c r="C524" s="84"/>
      <c r="D524" s="84"/>
      <c r="E524" s="84"/>
      <c r="F524" s="84"/>
      <c r="G524" s="84"/>
      <c r="H524" s="84"/>
    </row>
    <row r="525" spans="1:8" ht="49.5" customHeight="1">
      <c r="A525" s="80" t="s">
        <v>240</v>
      </c>
      <c r="B525" s="80"/>
      <c r="C525" s="80"/>
      <c r="D525" s="80"/>
      <c r="E525" s="80"/>
      <c r="F525" s="80"/>
      <c r="G525" s="80"/>
      <c r="H525" s="80"/>
    </row>
  </sheetData>
  <sheetProtection/>
  <mergeCells count="126">
    <mergeCell ref="A299:H299"/>
    <mergeCell ref="A275:H275"/>
    <mergeCell ref="A265:H265"/>
    <mergeCell ref="A327:H327"/>
    <mergeCell ref="A315:A316"/>
    <mergeCell ref="C315:C316"/>
    <mergeCell ref="D315:D316"/>
    <mergeCell ref="A292:H292"/>
    <mergeCell ref="A293:H293"/>
    <mergeCell ref="A244:H244"/>
    <mergeCell ref="A252:H252"/>
    <mergeCell ref="A11:H11"/>
    <mergeCell ref="A26:A27"/>
    <mergeCell ref="B26:B27"/>
    <mergeCell ref="A60:A61"/>
    <mergeCell ref="A17:H17"/>
    <mergeCell ref="A45:H45"/>
    <mergeCell ref="A16:H16"/>
    <mergeCell ref="A33:H33"/>
    <mergeCell ref="A308:H308"/>
    <mergeCell ref="A322:H322"/>
    <mergeCell ref="A380:H380"/>
    <mergeCell ref="A385:H385"/>
    <mergeCell ref="A371:H371"/>
    <mergeCell ref="B442:B443"/>
    <mergeCell ref="A427:H427"/>
    <mergeCell ref="A328:H328"/>
    <mergeCell ref="A359:H359"/>
    <mergeCell ref="A408:A409"/>
    <mergeCell ref="B408:B409"/>
    <mergeCell ref="A442:A443"/>
    <mergeCell ref="A515:H515"/>
    <mergeCell ref="A489:H489"/>
    <mergeCell ref="A484:H484"/>
    <mergeCell ref="A449:H449"/>
    <mergeCell ref="A85:H85"/>
    <mergeCell ref="A107:H107"/>
    <mergeCell ref="A115:H115"/>
    <mergeCell ref="A155:H155"/>
    <mergeCell ref="A128:H128"/>
    <mergeCell ref="A141:H141"/>
    <mergeCell ref="A149:H149"/>
    <mergeCell ref="A102:H102"/>
    <mergeCell ref="A176:H176"/>
    <mergeCell ref="A96:A97"/>
    <mergeCell ref="B96:B97"/>
    <mergeCell ref="A51:H51"/>
    <mergeCell ref="A50:H50"/>
    <mergeCell ref="A57:H57"/>
    <mergeCell ref="A432:H432"/>
    <mergeCell ref="A184:H184"/>
    <mergeCell ref="A205:H205"/>
    <mergeCell ref="A210:H210"/>
    <mergeCell ref="A344:H344"/>
    <mergeCell ref="C14:C15"/>
    <mergeCell ref="B14:B15"/>
    <mergeCell ref="G14:G15"/>
    <mergeCell ref="H14:H15"/>
    <mergeCell ref="A14:A15"/>
    <mergeCell ref="D14:D15"/>
    <mergeCell ref="A257:H257"/>
    <mergeCell ref="A313:H313"/>
    <mergeCell ref="A258:H258"/>
    <mergeCell ref="A23:H23"/>
    <mergeCell ref="A72:H72"/>
    <mergeCell ref="A190:H190"/>
    <mergeCell ref="A196:H196"/>
    <mergeCell ref="A120:H120"/>
    <mergeCell ref="A67:H67"/>
    <mergeCell ref="A38:H38"/>
    <mergeCell ref="A364:H364"/>
    <mergeCell ref="A365:H365"/>
    <mergeCell ref="A162:H162"/>
    <mergeCell ref="A189:H189"/>
    <mergeCell ref="A170:H170"/>
    <mergeCell ref="A224:H224"/>
    <mergeCell ref="A280:H280"/>
    <mergeCell ref="A218:H218"/>
    <mergeCell ref="A230:H230"/>
    <mergeCell ref="A238:H238"/>
    <mergeCell ref="B337:B338"/>
    <mergeCell ref="A352:A353"/>
    <mergeCell ref="B352:B353"/>
    <mergeCell ref="A136:H136"/>
    <mergeCell ref="A121:H121"/>
    <mergeCell ref="A154:H154"/>
    <mergeCell ref="A223:H223"/>
    <mergeCell ref="A287:H287"/>
    <mergeCell ref="A334:H334"/>
    <mergeCell ref="A350:H350"/>
    <mergeCell ref="A399:H399"/>
    <mergeCell ref="A405:H405"/>
    <mergeCell ref="A414:H414"/>
    <mergeCell ref="A419:H419"/>
    <mergeCell ref="A468:H468"/>
    <mergeCell ref="A80:H80"/>
    <mergeCell ref="A86:H86"/>
    <mergeCell ref="A93:H93"/>
    <mergeCell ref="A393:H393"/>
    <mergeCell ref="A337:A338"/>
    <mergeCell ref="A398:H398"/>
    <mergeCell ref="A497:H497"/>
    <mergeCell ref="A433:H433"/>
    <mergeCell ref="A440:H440"/>
    <mergeCell ref="A478:A479"/>
    <mergeCell ref="B478:B479"/>
    <mergeCell ref="A475:H475"/>
    <mergeCell ref="A467:H467"/>
    <mergeCell ref="A462:H462"/>
    <mergeCell ref="A455:H455"/>
    <mergeCell ref="A525:H525"/>
    <mergeCell ref="A512:H512"/>
    <mergeCell ref="A514:H514"/>
    <mergeCell ref="A516:H516"/>
    <mergeCell ref="A518:H518"/>
    <mergeCell ref="A519:H519"/>
    <mergeCell ref="A520:H520"/>
    <mergeCell ref="A523:H524"/>
    <mergeCell ref="C478:C479"/>
    <mergeCell ref="E478:E479"/>
    <mergeCell ref="F478:F479"/>
    <mergeCell ref="G478:G479"/>
    <mergeCell ref="H478:H479"/>
    <mergeCell ref="A521:H522"/>
    <mergeCell ref="A508:H508"/>
    <mergeCell ref="A510:H510"/>
  </mergeCells>
  <printOptions/>
  <pageMargins left="0.54" right="0.1968503937007874" top="0.16" bottom="0.16" header="0.16" footer="0.1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2022-05-24T14:33:56Z</cp:lastPrinted>
  <dcterms:created xsi:type="dcterms:W3CDTF">1996-10-14T23:33:28Z</dcterms:created>
  <dcterms:modified xsi:type="dcterms:W3CDTF">2022-05-24T17:58:42Z</dcterms:modified>
  <cp:category/>
  <cp:version/>
  <cp:contentType/>
  <cp:contentStatus/>
</cp:coreProperties>
</file>